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001 Coopservice\Clienti\Comune Reggio Emilia - Re\Comune Reggio Emilia x  Mancasale Panizzi ParcoSantaMaria\"/>
    </mc:Choice>
  </mc:AlternateContent>
  <xr:revisionPtr revIDLastSave="0" documentId="13_ncr:1_{F6A24100-E072-43D1-B3BC-DF882058F135}" xr6:coauthVersionLast="47" xr6:coauthVersionMax="47" xr10:uidLastSave="{00000000-0000-0000-0000-000000000000}"/>
  <bookViews>
    <workbookView xWindow="-108" yWindow="-108" windowWidth="23256" windowHeight="12576" tabRatio="598" firstSheet="3" activeTab="4" xr2:uid="{B128A8F6-7671-4504-93E7-67893E55B787}"/>
  </bookViews>
  <sheets>
    <sheet name="All. 1 Luoghi di fornitura" sheetId="12" r:id="rId1"/>
    <sheet name="All. 2 Tipologia servizi" sheetId="14" r:id="rId2"/>
    <sheet name="All. 3 Tipologia-quantità serv" sheetId="16" r:id="rId3"/>
    <sheet name="All. 3b orari di copertura" sheetId="10" r:id="rId4"/>
    <sheet name="All. 4_Sez. ECONOMICA" sheetId="22" r:id="rId5"/>
    <sheet name="All. 5 Elenco dei mezzi" sheetId="20" r:id="rId6"/>
    <sheet name="All. 6 Elenco del personale" sheetId="21" r:id="rId7"/>
    <sheet name="All. 7 Sedi e CO" sheetId="18" r:id="rId8"/>
    <sheet name="All. 8 El. pers. ente contraent" sheetId="7" r:id="rId9"/>
    <sheet name="All. 9 Personale dell'appalto" sheetId="19" r:id="rId10"/>
  </sheets>
  <definedNames>
    <definedName name="_xlnm._FilterDatabase" localSheetId="0" hidden="1">'All. 1 Luoghi di fornitura'!$A$2:$G$5</definedName>
    <definedName name="_xlnm._FilterDatabase" localSheetId="1" hidden="1">'All. 2 Tipologia servizi'!$A$3:$N$6</definedName>
    <definedName name="_xlnm._FilterDatabase" localSheetId="2" hidden="1">'All. 3 Tipologia-quantità serv'!$A$3:$G$14</definedName>
    <definedName name="_xlnm._FilterDatabase" localSheetId="3" hidden="1">'All. 3b orari di copertura'!$A$3:$AA$7</definedName>
    <definedName name="_xlnm._FilterDatabase" localSheetId="4" hidden="1">'All. 4_Sez. ECONOMICA'!$A$3:$BT$5</definedName>
    <definedName name="_xlnm.Print_Area" localSheetId="1">'All. 2 Tipologia servizi'!$A$2:$P$14</definedName>
    <definedName name="_xlnm.Print_Area" localSheetId="2">'All. 3 Tipologia-quantità serv'!$A$2:$AJ$15</definedName>
    <definedName name="_xlnm.Print_Area" localSheetId="4">'All. 4_Sez. ECONOMICA'!$A$2:$BS$15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4" i="22" l="1"/>
  <c r="AK4" i="22"/>
  <c r="AK5" i="22"/>
  <c r="AL5" i="22" s="1"/>
  <c r="AM5" i="22" s="1"/>
  <c r="AM4" i="22" l="1"/>
  <c r="X5" i="16"/>
  <c r="X4" i="16"/>
  <c r="AI5" i="16"/>
  <c r="AI4" i="16"/>
  <c r="AH5" i="16"/>
  <c r="AH4" i="16"/>
  <c r="W5" i="16"/>
  <c r="W4" i="16"/>
  <c r="BQ6" i="22"/>
  <c r="BT6" i="22" s="1"/>
  <c r="BR6" i="22"/>
  <c r="BS6" i="22" s="1"/>
  <c r="I7" i="10" l="1"/>
  <c r="J7" i="10"/>
  <c r="K7" i="10"/>
  <c r="L7" i="10"/>
  <c r="M7" i="10"/>
  <c r="H7" i="10"/>
  <c r="I7" i="16"/>
  <c r="J7" i="16"/>
  <c r="K7" i="16"/>
  <c r="L7" i="16"/>
  <c r="M7" i="16"/>
  <c r="N7" i="16"/>
  <c r="H7" i="16"/>
  <c r="BK5" i="22" l="1"/>
  <c r="BL5" i="22" s="1"/>
  <c r="AS5" i="16" l="1"/>
  <c r="AU5" i="16" s="1"/>
  <c r="AV5" i="16" s="1"/>
  <c r="AJ5" i="16"/>
  <c r="Y5" i="16"/>
  <c r="AJ4" i="16"/>
  <c r="Y4" i="16"/>
  <c r="AS4" i="16" l="1"/>
  <c r="AU4" i="16" s="1"/>
  <c r="AV4" i="16" s="1"/>
  <c r="N7" i="22" l="1"/>
  <c r="M7" i="22"/>
  <c r="L7" i="22"/>
  <c r="K7" i="22"/>
  <c r="J7" i="22"/>
  <c r="I7" i="22"/>
  <c r="H7" i="22"/>
  <c r="BN5" i="22"/>
  <c r="BO5" i="22" s="1"/>
  <c r="BD5" i="22"/>
  <c r="BF5" i="22" s="1"/>
  <c r="AT5" i="22"/>
  <c r="AU5" i="22" s="1"/>
  <c r="AQ5" i="22"/>
  <c r="AR5" i="22" s="1"/>
  <c r="X5" i="22"/>
  <c r="Y5" i="22" s="1"/>
  <c r="BN4" i="22"/>
  <c r="BK4" i="22"/>
  <c r="BD4" i="22"/>
  <c r="BF4" i="22" s="1"/>
  <c r="AT4" i="22"/>
  <c r="AQ4" i="22"/>
  <c r="AR4" i="22" s="1"/>
  <c r="X4" i="22"/>
  <c r="Y4" i="22" s="1"/>
  <c r="AA4" i="22" s="1"/>
  <c r="BO4" i="22" l="1"/>
  <c r="AB4" i="22"/>
  <c r="Z4" i="22"/>
  <c r="AN5" i="22"/>
  <c r="AO5" i="22" s="1"/>
  <c r="BH5" i="22"/>
  <c r="BG5" i="22"/>
  <c r="BI5" i="22" s="1"/>
  <c r="AA5" i="22"/>
  <c r="Z5" i="22"/>
  <c r="AU4" i="22"/>
  <c r="BL4" i="22"/>
  <c r="BH4" i="22"/>
  <c r="BG4" i="22"/>
  <c r="BI4" i="22" s="1"/>
  <c r="BQ5" i="22" l="1"/>
  <c r="BT5" i="22" s="1"/>
  <c r="AB5" i="22"/>
  <c r="BR5" i="22" s="1"/>
  <c r="BS5" i="22" s="1"/>
  <c r="AN4" i="22"/>
  <c r="BQ4" i="22" s="1"/>
  <c r="BQ7" i="22" l="1"/>
  <c r="AO4" i="22"/>
  <c r="BR4" i="22" s="1"/>
  <c r="BR7" i="22" s="1"/>
  <c r="BR9" i="22" s="1"/>
  <c r="BS4" i="22" l="1"/>
  <c r="BS7" i="22" s="1"/>
  <c r="BT4" i="22"/>
</calcChain>
</file>

<file path=xl/sharedStrings.xml><?xml version="1.0" encoding="utf-8"?>
<sst xmlns="http://schemas.openxmlformats.org/spreadsheetml/2006/main" count="876" uniqueCount="334">
  <si>
    <t>M</t>
  </si>
  <si>
    <t>SERVIZI RICHIESTI</t>
  </si>
  <si>
    <t>TIPOLOGIA</t>
  </si>
  <si>
    <t>DENOMINAZIONE</t>
  </si>
  <si>
    <t>COMUNE</t>
  </si>
  <si>
    <t>INDIRIZZO</t>
  </si>
  <si>
    <t>PROV.</t>
  </si>
  <si>
    <t>V11 (1)</t>
  </si>
  <si>
    <t>(1)</t>
  </si>
  <si>
    <t>V12 (2)</t>
  </si>
  <si>
    <t>(2)</t>
  </si>
  <si>
    <r>
      <t xml:space="preserve">V11 - vigilanza ispettiva: è il servizio programmato svolto presso un determinato obiettivo per il tempo strettamente necessario ad effettuare i controlli richiesti – </t>
    </r>
    <r>
      <rPr>
        <sz val="8"/>
        <color rgb="FFFF0000"/>
        <rFont val="Arial Nova Cond"/>
        <family val="2"/>
      </rPr>
      <t>minimo 2 ore</t>
    </r>
  </si>
  <si>
    <r>
      <t xml:space="preserve">V12 - vigilanza fissa diurna e notturna – </t>
    </r>
    <r>
      <rPr>
        <sz val="8"/>
        <color rgb="FFFF0000"/>
        <rFont val="Arial Nova Cond"/>
        <family val="2"/>
      </rPr>
      <t>minimo 2 ore</t>
    </r>
  </si>
  <si>
    <t>V21 (3)</t>
  </si>
  <si>
    <t>V22 (4)</t>
  </si>
  <si>
    <t>(3)</t>
  </si>
  <si>
    <t>(4)</t>
  </si>
  <si>
    <t>(5)</t>
  </si>
  <si>
    <t>V3 - vigilanza saltuaria di zona</t>
  </si>
  <si>
    <t>V22 - videosorveglianza</t>
  </si>
  <si>
    <t>V21 - telesorveglianza</t>
  </si>
  <si>
    <t>V3 (5)</t>
  </si>
  <si>
    <t>M (6)</t>
  </si>
  <si>
    <t>(6)</t>
  </si>
  <si>
    <r>
      <t xml:space="preserve">M - manutenzione degli impianti di comunicazione, allarmi, antintrusione e videosorveglianza - </t>
    </r>
    <r>
      <rPr>
        <sz val="8"/>
        <color rgb="FFFF0000"/>
        <rFont val="Arial Nova Cond"/>
        <family val="2"/>
      </rPr>
      <t>servizio attivabile SOLO se abbinato a V11 o V12 o V21 o V22 o V3</t>
    </r>
  </si>
  <si>
    <t>L</t>
  </si>
  <si>
    <t>G</t>
  </si>
  <si>
    <t>V</t>
  </si>
  <si>
    <t>S</t>
  </si>
  <si>
    <t>D</t>
  </si>
  <si>
    <t>Durata media ispezione (minuti)</t>
  </si>
  <si>
    <r>
      <rPr>
        <b/>
        <sz val="8"/>
        <color theme="1"/>
        <rFont val="Arial Nova Cond"/>
        <family val="2"/>
      </rPr>
      <t>Modalità di compilazione:</t>
    </r>
    <r>
      <rPr>
        <sz val="8"/>
        <color theme="1"/>
        <rFont val="Arial Nova Cond"/>
        <family val="2"/>
      </rPr>
      <t xml:space="preserve"> indicare, per ciascun obiettivo, nelle caselle evidenziate in giallo, 1 se il servizio è richiesto; 0 se il servizio non è richiesto</t>
    </r>
  </si>
  <si>
    <r>
      <t xml:space="preserve">V11 - vigilanza ispettiva: è il servizio programmato svolto presso un determinato obiettivo per il tempo strettamente necessario ad effettuare i controlli richiesti – </t>
    </r>
    <r>
      <rPr>
        <sz val="10"/>
        <color rgb="FFFF0000"/>
        <rFont val="Arial Nova Cond"/>
        <family val="2"/>
      </rPr>
      <t>minimo 2 ore</t>
    </r>
  </si>
  <si>
    <r>
      <t xml:space="preserve">V12 - vigilanza fissa diurna e notturna – </t>
    </r>
    <r>
      <rPr>
        <sz val="10"/>
        <color rgb="FFFF0000"/>
        <rFont val="Arial Nova Cond"/>
        <family val="2"/>
      </rPr>
      <t>minimo 2 ore</t>
    </r>
  </si>
  <si>
    <t>V3 (Ispezioni)</t>
  </si>
  <si>
    <t>Tot. ispezioni settimana</t>
  </si>
  <si>
    <t>Tot. Ore 12 mesi per ispezioni</t>
  </si>
  <si>
    <t>Tot. Ore 24 mesi per ispezioni</t>
  </si>
  <si>
    <t>€ 12 mesi</t>
  </si>
  <si>
    <t>€ 24 mesi</t>
  </si>
  <si>
    <t>Tot. € 12 mesi</t>
  </si>
  <si>
    <t>Tot. € 24 mesi</t>
  </si>
  <si>
    <t>Tot. bimestre</t>
  </si>
  <si>
    <t>ID. OPERATORE</t>
  </si>
  <si>
    <t>MATRICOLA</t>
  </si>
  <si>
    <t>COGNOME E NOME</t>
  </si>
  <si>
    <t>Elenco del personale dell'Ente Contraente</t>
  </si>
  <si>
    <t>Cognome e nome</t>
  </si>
  <si>
    <t>Telefono</t>
  </si>
  <si>
    <t>Fax</t>
  </si>
  <si>
    <t>e - mail</t>
  </si>
  <si>
    <t>PERSONALE DEDICATO ALL'APPALTO</t>
  </si>
  <si>
    <t>Funzione</t>
  </si>
  <si>
    <t>Referente della Convenzione:</t>
  </si>
  <si>
    <t>Elenco del personale dell'Istituto di Vigilanza Coopservice S.p.A.</t>
  </si>
  <si>
    <t>Resp. promozione della Convenzione:</t>
  </si>
  <si>
    <t>RUP:</t>
  </si>
  <si>
    <t>DEC:</t>
  </si>
  <si>
    <t>Coordinatore Provinciale del Servizio:</t>
  </si>
  <si>
    <t>Coordinatore Manutenzioni:</t>
  </si>
  <si>
    <t>Resp. Operativo:</t>
  </si>
  <si>
    <t>ALLEGATO 1 - LUOGHI DI FORNITURA</t>
  </si>
  <si>
    <t>ALLEGATO 2 - Tipologia di servizi richiesti per ciascun obiettivo</t>
  </si>
  <si>
    <t>ALLEGATO 3 - Tipologia e quantità dei servizi richiesti per ciascun obiettivo</t>
  </si>
  <si>
    <t>MARCA</t>
  </si>
  <si>
    <t>MODELLO</t>
  </si>
  <si>
    <t>TARGA</t>
  </si>
  <si>
    <t>N° PROGR</t>
  </si>
  <si>
    <t>ALLEGATO 7 - Sedi e Centrali Operative</t>
  </si>
  <si>
    <t>ALLEGATO 8 - Elenco del personale dell'ente contraente</t>
  </si>
  <si>
    <t>ALLEGATO 4 - Sezione Economica</t>
  </si>
  <si>
    <t>ALLEGATO 5 - Elenco dei mezzi</t>
  </si>
  <si>
    <t>ALLEGATO 3B - Orari di copertura</t>
  </si>
  <si>
    <t xml:space="preserve">ALLEGATO 6 - Elenco del personale </t>
  </si>
  <si>
    <t>PROG</t>
  </si>
  <si>
    <t>(7)</t>
  </si>
  <si>
    <r>
      <t xml:space="preserve">Fuo Conv - Fuori convenzione - </t>
    </r>
    <r>
      <rPr>
        <sz val="8"/>
        <color rgb="FFFF0000"/>
        <rFont val="Arial Nova Cond"/>
        <family val="2"/>
      </rPr>
      <t>per questi servizi viene inviata apposita offerta economica finalizzata ad affidamento diretto</t>
    </r>
  </si>
  <si>
    <t>lun</t>
  </si>
  <si>
    <t>mar</t>
  </si>
  <si>
    <t>mer</t>
  </si>
  <si>
    <t>gio</t>
  </si>
  <si>
    <t xml:space="preserve">ven </t>
  </si>
  <si>
    <t xml:space="preserve">sab </t>
  </si>
  <si>
    <t>dom</t>
  </si>
  <si>
    <t>V11 (Ore/Giorno)</t>
  </si>
  <si>
    <t>V12 (Ore/Giorno)</t>
  </si>
  <si>
    <t>V21</t>
  </si>
  <si>
    <t>V22</t>
  </si>
  <si>
    <t>Extra Canone</t>
  </si>
  <si>
    <t>Ore settimana</t>
  </si>
  <si>
    <t>Ore 12 mesi</t>
  </si>
  <si>
    <t>Ore 24 mesi</t>
  </si>
  <si>
    <t>Totale mensile</t>
  </si>
  <si>
    <t>TOTALI</t>
  </si>
  <si>
    <t>Max Extra Canone</t>
  </si>
  <si>
    <t>Citroen</t>
  </si>
  <si>
    <t>Citroen C3</t>
  </si>
  <si>
    <t>GS 766 EJ</t>
  </si>
  <si>
    <t>GG 294 AV</t>
  </si>
  <si>
    <t>GG 727 HX</t>
  </si>
  <si>
    <t>GS 245 XL</t>
  </si>
  <si>
    <t>GJ 635 JE</t>
  </si>
  <si>
    <t>GJ 979 YW</t>
  </si>
  <si>
    <t>GK 974 FM</t>
  </si>
  <si>
    <t>Fiat</t>
  </si>
  <si>
    <t>Fiat Panda 4X4</t>
  </si>
  <si>
    <t>GJ 893 VB</t>
  </si>
  <si>
    <t>GK 534 RF</t>
  </si>
  <si>
    <t>GK 972 FM</t>
  </si>
  <si>
    <t>GN 294 DD</t>
  </si>
  <si>
    <t xml:space="preserve">GP 748 ZR </t>
  </si>
  <si>
    <t>GR 002 SL</t>
  </si>
  <si>
    <t>GR 881 YV</t>
  </si>
  <si>
    <t>GN 198 MY</t>
  </si>
  <si>
    <t xml:space="preserve">Ford </t>
  </si>
  <si>
    <t xml:space="preserve">Ford Fiesta </t>
  </si>
  <si>
    <t>GC 934 JM</t>
  </si>
  <si>
    <t>GJ 468 YW</t>
  </si>
  <si>
    <t>GR 861 YV</t>
  </si>
  <si>
    <t>GR 840 YV</t>
  </si>
  <si>
    <t>GS 773 EJ</t>
  </si>
  <si>
    <t>000027</t>
  </si>
  <si>
    <t>ALASTRA ALESSIO</t>
  </si>
  <si>
    <t>PARMA                   *SICUREZZA*</t>
  </si>
  <si>
    <t>SICUREZZA SUL LAVORO DLGS 81/08</t>
  </si>
  <si>
    <t>000039</t>
  </si>
  <si>
    <t>ALIFANO GERARDO</t>
  </si>
  <si>
    <t>ANTINCENDIO (2) MEDIO RISCHIO</t>
  </si>
  <si>
    <t>ANTINCENDIO (3) ALTO RISCHIO</t>
  </si>
  <si>
    <t>PRIMO SOCCORSO 16H</t>
  </si>
  <si>
    <t>000053</t>
  </si>
  <si>
    <t>AMBROGIO GIUSEPPE</t>
  </si>
  <si>
    <t>BLSD  DEFIBRILLATORE</t>
  </si>
  <si>
    <t>000084</t>
  </si>
  <si>
    <t>ARCARI NICHOLAS</t>
  </si>
  <si>
    <t>000113</t>
  </si>
  <si>
    <t>ARUTA GIUSEPPE MARIA</t>
  </si>
  <si>
    <t>ADD.SIC.STAZ.FEROVIARIE 24H DM.154</t>
  </si>
  <si>
    <t>ADD.SIC.STAZ.FEROVIARIE 40H DM.154</t>
  </si>
  <si>
    <t>000167</t>
  </si>
  <si>
    <t>BANI VINCENZO</t>
  </si>
  <si>
    <t>PRIMO SOCCORSO 12H</t>
  </si>
  <si>
    <t>000193</t>
  </si>
  <si>
    <t>BASCIANO GIUSEPPE</t>
  </si>
  <si>
    <t>000226</t>
  </si>
  <si>
    <t>BENNARDO GIUSEPPE</t>
  </si>
  <si>
    <t>000281</t>
  </si>
  <si>
    <t>BODNARCHUK NATALIYA</t>
  </si>
  <si>
    <t>004031</t>
  </si>
  <si>
    <t>BOGDEA VITALII</t>
  </si>
  <si>
    <t>003537</t>
  </si>
  <si>
    <t>BORDIGNON MAURO</t>
  </si>
  <si>
    <t>000311</t>
  </si>
  <si>
    <t>BORGHINI RAFFAELE</t>
  </si>
  <si>
    <t>000323</t>
  </si>
  <si>
    <t>BOVA LUIGI</t>
  </si>
  <si>
    <t>000373</t>
  </si>
  <si>
    <t>BURGIO GIOVANNI</t>
  </si>
  <si>
    <t>000380</t>
  </si>
  <si>
    <t>BUSCEMA MARCO</t>
  </si>
  <si>
    <t>000434</t>
  </si>
  <si>
    <t>CAMPAGNA NICOLA</t>
  </si>
  <si>
    <t>003717</t>
  </si>
  <si>
    <t>CANEVARI ROBERTO</t>
  </si>
  <si>
    <t>000513</t>
  </si>
  <si>
    <t>CARIO ROBERTO</t>
  </si>
  <si>
    <t>000558</t>
  </si>
  <si>
    <t>CASUCCIO QUIRINO JONATHAN</t>
  </si>
  <si>
    <t>CORSO ANTITERRORISMO</t>
  </si>
  <si>
    <t>000577</t>
  </si>
  <si>
    <t>CAVALLI ALBERTO</t>
  </si>
  <si>
    <t>000589</t>
  </si>
  <si>
    <t>CAZZONI STEFANO</t>
  </si>
  <si>
    <t>000709</t>
  </si>
  <si>
    <t>COMPAGNONE NATALE</t>
  </si>
  <si>
    <t>003927</t>
  </si>
  <si>
    <t>CORTOPASSO SALVATORE</t>
  </si>
  <si>
    <t>000849</t>
  </si>
  <si>
    <t>DE CHIARA DOMENICO</t>
  </si>
  <si>
    <t>000902</t>
  </si>
  <si>
    <t>DE MASI ALESSANDRO MICHELANGELO</t>
  </si>
  <si>
    <t>000961</t>
  </si>
  <si>
    <t>DE VITA FRANCESCO</t>
  </si>
  <si>
    <t>000882</t>
  </si>
  <si>
    <t>DELLAPINA BRUNO MARIO</t>
  </si>
  <si>
    <t>003822</t>
  </si>
  <si>
    <t>DELUCCHI STEFANO</t>
  </si>
  <si>
    <t>003528</t>
  </si>
  <si>
    <t>DI RUVO MARIAN ROBERTO</t>
  </si>
  <si>
    <t>001016</t>
  </si>
  <si>
    <t>DOLDO PATRIZIO</t>
  </si>
  <si>
    <t>001086</t>
  </si>
  <si>
    <t>FALISI TERESA</t>
  </si>
  <si>
    <t>003895</t>
  </si>
  <si>
    <t>FINAZZO VALENTINA</t>
  </si>
  <si>
    <t>003530</t>
  </si>
  <si>
    <t>FRANCESCHI GIOVANNI</t>
  </si>
  <si>
    <t>001319</t>
  </si>
  <si>
    <t>GHILLANI DENIS</t>
  </si>
  <si>
    <t>ANTINCENDIO (1) BASSO RISCHIO</t>
  </si>
  <si>
    <t>CORSO ASSISTENZA A DISABILI</t>
  </si>
  <si>
    <t>PSICOLOGIA RAPPORTI COL PUBBLICO</t>
  </si>
  <si>
    <t>001331</t>
  </si>
  <si>
    <t>GIAMBRUNO ANTONINO</t>
  </si>
  <si>
    <t>PREPOSTO ALLA SICUREZZA</t>
  </si>
  <si>
    <t>001375</t>
  </si>
  <si>
    <t>GIULIANO GIORGIO</t>
  </si>
  <si>
    <t>001376</t>
  </si>
  <si>
    <t>GIUMENTARO IMMACOLATA</t>
  </si>
  <si>
    <t>001422</t>
  </si>
  <si>
    <t>GUARINO ANGELO</t>
  </si>
  <si>
    <t>001491</t>
  </si>
  <si>
    <t>KHOROKHORINA NINA</t>
  </si>
  <si>
    <t>001492</t>
  </si>
  <si>
    <t>KLUCKERT MARCO</t>
  </si>
  <si>
    <t>001619</t>
  </si>
  <si>
    <t>LOMBARDO LEONARDO</t>
  </si>
  <si>
    <t>001639</t>
  </si>
  <si>
    <t>LUCIDO VINCENZO</t>
  </si>
  <si>
    <t>001640</t>
  </si>
  <si>
    <t>LUCIFORA BIAGIO</t>
  </si>
  <si>
    <t>001668</t>
  </si>
  <si>
    <t>MAGLIA GAETANO</t>
  </si>
  <si>
    <t>001740</t>
  </si>
  <si>
    <t>MARADINI FAUSTINO</t>
  </si>
  <si>
    <t>001744</t>
  </si>
  <si>
    <t>MARASINI UBERTO</t>
  </si>
  <si>
    <t>001760</t>
  </si>
  <si>
    <t>MARINELLI IVANO</t>
  </si>
  <si>
    <t>001865</t>
  </si>
  <si>
    <t>MELCHIONNA FELICE ANTONIO FABIO</t>
  </si>
  <si>
    <t>001961</t>
  </si>
  <si>
    <t>MOGAVERO PAOLO</t>
  </si>
  <si>
    <t>002065</t>
  </si>
  <si>
    <t>NASCA SERENA ANDREA ELENA</t>
  </si>
  <si>
    <t>002183</t>
  </si>
  <si>
    <t>PALERMO GIUSEPPE GIANLUCA IVAN</t>
  </si>
  <si>
    <t>002205</t>
  </si>
  <si>
    <t>PAOLILLO LUCIO</t>
  </si>
  <si>
    <t>002210</t>
  </si>
  <si>
    <t>PAPAPICCO ANTONIO</t>
  </si>
  <si>
    <t>002230</t>
  </si>
  <si>
    <t>PASTORE GIANLUCA</t>
  </si>
  <si>
    <t>003797</t>
  </si>
  <si>
    <t>PELLIZZONI FRANCESCO</t>
  </si>
  <si>
    <t>002421</t>
  </si>
  <si>
    <t>PIZZIMENTO MASSIMO</t>
  </si>
  <si>
    <t>002430</t>
  </si>
  <si>
    <t>POLETTI GIORGIO</t>
  </si>
  <si>
    <t>002504</t>
  </si>
  <si>
    <t>QUARESIMALE ORNELLA</t>
  </si>
  <si>
    <t>002552</t>
  </si>
  <si>
    <t>RINALDI ROMOLO</t>
  </si>
  <si>
    <t>002578</t>
  </si>
  <si>
    <t>ROMANO CARMINE</t>
  </si>
  <si>
    <t>002626</t>
  </si>
  <si>
    <t>RUSSO GAETANO</t>
  </si>
  <si>
    <t>002625</t>
  </si>
  <si>
    <t>RUSSO SALVATORE</t>
  </si>
  <si>
    <t>002669</t>
  </si>
  <si>
    <t>SALVINI PIERLUIGI</t>
  </si>
  <si>
    <t>002719</t>
  </si>
  <si>
    <t>SARLI GIOVANNINO</t>
  </si>
  <si>
    <t>002753</t>
  </si>
  <si>
    <t>SCARALLO SALVATORE</t>
  </si>
  <si>
    <t>002836</t>
  </si>
  <si>
    <t>SFIRRO MICHELE</t>
  </si>
  <si>
    <t>002902</t>
  </si>
  <si>
    <t>SPADA FRANCESCA</t>
  </si>
  <si>
    <t>002909</t>
  </si>
  <si>
    <t>SPAGNOLO CRISTIAN</t>
  </si>
  <si>
    <t>002943</t>
  </si>
  <si>
    <t>STAGNO ROBERTO</t>
  </si>
  <si>
    <t>003823</t>
  </si>
  <si>
    <t>STRUSI MICHELANGELO</t>
  </si>
  <si>
    <t>002975</t>
  </si>
  <si>
    <t>TACCOGNA MICHELE RICCARDO</t>
  </si>
  <si>
    <t>003084</t>
  </si>
  <si>
    <t>TURO ARTURO</t>
  </si>
  <si>
    <t>003087</t>
  </si>
  <si>
    <t>TURRONI GIOVANNI</t>
  </si>
  <si>
    <t>003152</t>
  </si>
  <si>
    <t>VASSALLO RAFFAELE</t>
  </si>
  <si>
    <t>003162</t>
  </si>
  <si>
    <t>VENTOLA ANTONIO</t>
  </si>
  <si>
    <t>003205</t>
  </si>
  <si>
    <t>VOCALE ANGELO</t>
  </si>
  <si>
    <t>003223</t>
  </si>
  <si>
    <t>ZANNI MICHELE</t>
  </si>
  <si>
    <t>Filiale</t>
  </si>
  <si>
    <t>CORSO EMERGENZA SU ASCENSORI</t>
  </si>
  <si>
    <t>SECURITY E SAFETY INTEGRATI</t>
  </si>
  <si>
    <t>Luca Pacitti</t>
  </si>
  <si>
    <t>Sabino Fort</t>
  </si>
  <si>
    <t>Carlo Pettinari</t>
  </si>
  <si>
    <t>---</t>
  </si>
  <si>
    <t xml:space="preserve">luca.pacitti@vigilanzacoopservice.it  </t>
  </si>
  <si>
    <t xml:space="preserve">sabino.fort@vigilanzacoopservice.it  </t>
  </si>
  <si>
    <t xml:space="preserve">carlo.pettinari@vigilanzacoopservice.it </t>
  </si>
  <si>
    <t>NOTE</t>
  </si>
  <si>
    <t>V12  - GIORNI ED ORARI DI COPERTURA DEL SERVIZIO</t>
  </si>
  <si>
    <t xml:space="preserve">TIPOLOGIA </t>
  </si>
  <si>
    <t>V11 - vigilanza ispettiva: è il servizio programmato svolto presso un determinato obiettivo per il tempo strettamente necessario ad effettuare i controlli richiesti</t>
  </si>
  <si>
    <t>V12 - vigilanza fissa diurna e notturna</t>
  </si>
  <si>
    <t>Extra canone</t>
  </si>
  <si>
    <t>1a</t>
  </si>
  <si>
    <t>1b</t>
  </si>
  <si>
    <t>RE</t>
  </si>
  <si>
    <t>Reggio Emilia</t>
  </si>
  <si>
    <t>Via Farini 3</t>
  </si>
  <si>
    <t>Biblioteca Panizzi - Sede Centrale</t>
  </si>
  <si>
    <t>Palazzo</t>
  </si>
  <si>
    <r>
      <t xml:space="preserve">M - manutenzione degli impianti di comunicazione, allarmi, antintrusione e videosorveglianza - </t>
    </r>
    <r>
      <rPr>
        <sz val="10"/>
        <color rgb="FFFF0000"/>
        <rFont val="Arial Nova Cond"/>
        <family val="2"/>
      </rPr>
      <t>servizio attivabile SOLO se abbinato a V11 o V12 o V21 o V22 o V2</t>
    </r>
    <r>
      <rPr>
        <sz val="11"/>
        <color theme="1"/>
        <rFont val="Calibri"/>
        <family val="2"/>
        <scheme val="minor"/>
      </rPr>
      <t/>
    </r>
  </si>
  <si>
    <t>Piantonamento armato Gpg - Settimane orario pieno -       44 settimane</t>
  </si>
  <si>
    <t>Piantonamento armato Gpg - Settimane orario ridotto -      8 settimane</t>
  </si>
  <si>
    <t>07,25-07,55   11,00-14,00   15,40-19,10</t>
  </si>
  <si>
    <t>Chiuso</t>
  </si>
  <si>
    <t>07,25-07,55   11,00-14,30</t>
  </si>
  <si>
    <t>07,25-07,55   10,30-13,30   14,45-19,15</t>
  </si>
  <si>
    <t>07,25-07,55   11,30-14,30</t>
  </si>
  <si>
    <t>07,25-07,55   10,30-14,30</t>
  </si>
  <si>
    <t>valentina.galloni@comune.re.it</t>
  </si>
  <si>
    <t>alberto.ferraboschi@comune.re.it</t>
  </si>
  <si>
    <t>Valentina Galloni (fino al 31/10/2024)</t>
  </si>
  <si>
    <t>tel 0522 456399 cell 339 8329436</t>
  </si>
  <si>
    <t>Alberto Ferraboschi</t>
  </si>
  <si>
    <t>tel 0522 585280 cell 339 6889838</t>
  </si>
  <si>
    <t>Referente</t>
  </si>
  <si>
    <t>Elisabetta Ambrogi</t>
  </si>
  <si>
    <t xml:space="preserve">tel 0522 456076 cell 3663259631 </t>
  </si>
  <si>
    <r>
      <t xml:space="preserve">M - manutenzione degli impianti di comunicazione, allarmi, antintrusione e videosorveglianza - </t>
    </r>
    <r>
      <rPr>
        <b/>
        <sz val="8"/>
        <color rgb="FFFF0000"/>
        <rFont val="Arial Nova Cond"/>
        <family val="2"/>
      </rPr>
      <t>servizio attivabile SOLO se abbinato a V11 o V12 o V21 o V22 o V2</t>
    </r>
    <r>
      <rPr>
        <sz val="11"/>
        <color theme="1"/>
        <rFont val="Calibri"/>
        <family val="2"/>
        <scheme val="minor"/>
      </rPr>
      <t/>
    </r>
  </si>
  <si>
    <t>Antonio Vitale</t>
  </si>
  <si>
    <t>antonio.vitale@vigilanzacoopservice.it</t>
  </si>
  <si>
    <t xml:space="preserve"> elisabetta.ambrogi@comune.re.it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</si>
</sst>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;[Red]#,##0.00"/>
    <numFmt numFmtId="165" formatCode="[$€-2]\ #,##0.00;[Red][$€-2]\ #,##0.0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ova Cond"/>
      <family val="2"/>
    </font>
    <font>
      <sz val="8"/>
      <name val="Arial Nova Cond"/>
      <family val="2"/>
    </font>
    <font>
      <sz val="8"/>
      <name val="Calibri"/>
      <family val="2"/>
      <scheme val="minor"/>
    </font>
    <font>
      <sz val="9"/>
      <color theme="0"/>
      <name val="Arial Nova Cond"/>
      <family val="2"/>
    </font>
    <font>
      <sz val="8"/>
      <color theme="1"/>
      <name val="Arial Nova Cond"/>
      <family val="2"/>
    </font>
    <font>
      <sz val="8"/>
      <color rgb="FF000000"/>
      <name val="Arial Nova Cond"/>
      <family val="2"/>
    </font>
    <font>
      <sz val="8"/>
      <color rgb="FFFF0000"/>
      <name val="Arial Nova Cond"/>
      <family val="2"/>
    </font>
    <font>
      <b/>
      <sz val="8"/>
      <color theme="1"/>
      <name val="Arial Nova Cond"/>
      <family val="2"/>
    </font>
    <font>
      <sz val="10"/>
      <color theme="0"/>
      <name val="Arial Nova Cond"/>
      <family val="2"/>
    </font>
    <font>
      <sz val="10"/>
      <color theme="1"/>
      <name val="Arial Nova Cond"/>
      <family val="2"/>
    </font>
    <font>
      <sz val="10"/>
      <name val="Arial Nova Cond"/>
      <family val="2"/>
    </font>
    <font>
      <b/>
      <sz val="10"/>
      <color theme="1"/>
      <name val="Arial Nova Cond"/>
      <family val="2"/>
    </font>
    <font>
      <sz val="10"/>
      <color rgb="FF000000"/>
      <name val="Arial Nova Cond"/>
      <family val="2"/>
    </font>
    <font>
      <sz val="10"/>
      <color rgb="FFFF0000"/>
      <name val="Arial Nova Cond"/>
      <family val="2"/>
    </font>
    <font>
      <sz val="14"/>
      <color theme="0"/>
      <name val="Arial Black"/>
      <family val="2"/>
    </font>
    <font>
      <b/>
      <sz val="9"/>
      <color theme="1"/>
      <name val="Arial Nova Cond"/>
      <family val="2"/>
    </font>
    <font>
      <sz val="12"/>
      <color theme="0"/>
      <name val="72 Black"/>
      <family val="2"/>
    </font>
    <font>
      <b/>
      <sz val="9"/>
      <name val="Arial Nova Cond"/>
      <family val="2"/>
    </font>
    <font>
      <b/>
      <sz val="10"/>
      <color theme="0"/>
      <name val="Arial Nova Cond"/>
      <family val="2"/>
    </font>
    <font>
      <sz val="11"/>
      <color theme="1"/>
      <name val="Calibri"/>
      <family val="2"/>
      <scheme val="minor"/>
    </font>
    <font>
      <b/>
      <sz val="9"/>
      <color theme="0"/>
      <name val="Arial Nova Cond"/>
      <family val="2"/>
    </font>
    <font>
      <b/>
      <sz val="16"/>
      <color theme="0"/>
      <name val="Arial Black"/>
      <family val="2"/>
    </font>
    <font>
      <b/>
      <sz val="14"/>
      <color theme="0"/>
      <name val="Arial Black"/>
      <family val="2"/>
    </font>
    <font>
      <b/>
      <sz val="14"/>
      <name val="Arial Black"/>
      <family val="2"/>
    </font>
    <font>
      <b/>
      <sz val="10"/>
      <color theme="0" tint="-0.499984740745262"/>
      <name val="Arial Nova Cond"/>
      <family val="2"/>
    </font>
    <font>
      <b/>
      <sz val="14"/>
      <color theme="1"/>
      <name val="Arial Nova Cond"/>
      <family val="2"/>
    </font>
    <font>
      <b/>
      <sz val="14"/>
      <color theme="0"/>
      <name val="Arial Nova Cond"/>
      <family val="2"/>
    </font>
    <font>
      <b/>
      <sz val="14"/>
      <color theme="0" tint="-0.499984740745262"/>
      <name val="Arial Nova Cond"/>
      <family val="2"/>
    </font>
    <font>
      <b/>
      <sz val="10"/>
      <name val="Arial Nova Cond"/>
      <family val="2"/>
    </font>
    <font>
      <b/>
      <sz val="10"/>
      <color rgb="FFC00000"/>
      <name val="Arial Nova Cond"/>
      <family val="2"/>
    </font>
    <font>
      <b/>
      <sz val="8"/>
      <color rgb="FF7030A0"/>
      <name val="Arial Nova Cond"/>
      <family val="2"/>
    </font>
    <font>
      <b/>
      <sz val="8"/>
      <name val="Arial Nova Cond"/>
      <family val="2"/>
    </font>
    <font>
      <b/>
      <sz val="10"/>
      <color rgb="FFFF0000"/>
      <name val="Arial Nova Cond"/>
      <family val="2"/>
    </font>
    <font>
      <b/>
      <sz val="8"/>
      <color theme="0" tint="-0.499984740745262"/>
      <name val="Arial Nova Cond"/>
      <family val="2"/>
    </font>
    <font>
      <b/>
      <sz val="8"/>
      <color rgb="FF000000"/>
      <name val="Arial Nova Cond"/>
      <family val="2"/>
    </font>
    <font>
      <b/>
      <sz val="8"/>
      <color rgb="FFFF0000"/>
      <name val="Arial Nova Cond"/>
      <family val="2"/>
    </font>
    <font>
      <b/>
      <sz val="8"/>
      <color theme="9" tint="-0.249977111117893"/>
      <name val="Arial Nova Cond"/>
      <family val="2"/>
    </font>
    <font>
      <b/>
      <sz val="12"/>
      <color theme="0"/>
      <name val="Arial Nova Cond"/>
      <family val="2"/>
    </font>
    <font>
      <sz val="12"/>
      <color theme="1"/>
      <name val="Arial Nova Cond"/>
      <family val="2"/>
    </font>
    <font>
      <sz val="10"/>
      <name val="Arial"/>
      <family val="2"/>
    </font>
    <font>
      <b/>
      <sz val="10"/>
      <color rgb="FFFFFFFF"/>
      <name val="Arial Nova Cond"/>
      <family val="2"/>
    </font>
    <font>
      <sz val="16"/>
      <color theme="0"/>
      <name val="Arial Black"/>
      <family val="2"/>
    </font>
    <font>
      <sz val="18"/>
      <color theme="0"/>
      <name val="Arial Black"/>
      <family val="2"/>
    </font>
    <font>
      <sz val="14"/>
      <color theme="1"/>
      <name val="Arial Nova Cond"/>
      <family val="2"/>
    </font>
    <font>
      <b/>
      <sz val="14"/>
      <name val="Arial Nova Cond"/>
      <family val="2"/>
    </font>
    <font>
      <u/>
      <sz val="11"/>
      <color theme="1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4"/>
      <color rgb="FF0070C0"/>
      <name val="Arial Nova Cond"/>
      <family val="2"/>
    </font>
    <font>
      <sz val="10"/>
      <color theme="7" tint="-0.249977111117893"/>
      <name val="Arial Nova Cond"/>
      <family val="2"/>
    </font>
    <font>
      <b/>
      <sz val="12"/>
      <color theme="1"/>
      <name val="Arial Nova Cond"/>
      <family val="2"/>
    </font>
    <font>
      <u/>
      <sz val="12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 tint="-0.149937437055574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/>
      <diagonal/>
    </border>
  </borders>
  <cellStyleXfs count="3">
    <xf numFmtId="0" fontId="0" fillId="0" borderId="0"/>
    <xf numFmtId="43" fontId="21" fillId="0" borderId="0" applyFont="0" applyFill="0" applyBorder="0" applyAlignment="0" applyProtection="0"/>
    <xf numFmtId="0" fontId="47" fillId="0" borderId="0" applyNumberFormat="0" applyFill="0" applyBorder="0" applyAlignment="0" applyProtection="0"/>
  </cellStyleXfs>
  <cellXfs count="21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6" fillId="2" borderId="0" xfId="0" applyFont="1" applyFill="1"/>
    <xf numFmtId="0" fontId="10" fillId="7" borderId="1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2" fillId="0" borderId="0" xfId="0" applyFont="1"/>
    <xf numFmtId="0" fontId="12" fillId="0" borderId="1" xfId="0" applyFont="1" applyBorder="1" applyAlignment="1">
      <alignment horizontal="center" vertical="center" wrapText="1"/>
    </xf>
    <xf numFmtId="0" fontId="12" fillId="2" borderId="10" xfId="0" applyFont="1" applyFill="1" applyBorder="1"/>
    <xf numFmtId="0" fontId="6" fillId="2" borderId="12" xfId="0" applyFont="1" applyFill="1" applyBorder="1"/>
    <xf numFmtId="0" fontId="16" fillId="9" borderId="13" xfId="0" applyFont="1" applyFill="1" applyBorder="1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/>
    </xf>
    <xf numFmtId="0" fontId="13" fillId="2" borderId="0" xfId="0" applyFont="1" applyFill="1"/>
    <xf numFmtId="0" fontId="28" fillId="8" borderId="0" xfId="0" applyFont="1" applyFill="1" applyAlignment="1">
      <alignment horizontal="center" vertical="center"/>
    </xf>
    <xf numFmtId="0" fontId="27" fillId="2" borderId="0" xfId="0" applyFont="1" applyFill="1"/>
    <xf numFmtId="0" fontId="20" fillId="7" borderId="0" xfId="0" applyFont="1" applyFill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164" fontId="31" fillId="0" borderId="0" xfId="0" applyNumberFormat="1" applyFont="1" applyAlignment="1">
      <alignment horizontal="center"/>
    </xf>
    <xf numFmtId="0" fontId="9" fillId="2" borderId="0" xfId="0" applyFont="1" applyFill="1" applyAlignment="1">
      <alignment horizontal="right" vertical="center"/>
    </xf>
    <xf numFmtId="164" fontId="9" fillId="0" borderId="3" xfId="0" applyNumberFormat="1" applyFont="1" applyBorder="1" applyAlignment="1">
      <alignment horizontal="right" vertical="center"/>
    </xf>
    <xf numFmtId="164" fontId="32" fillId="2" borderId="3" xfId="0" applyNumberFormat="1" applyFont="1" applyFill="1" applyBorder="1" applyAlignment="1">
      <alignment horizontal="right" vertical="center"/>
    </xf>
    <xf numFmtId="164" fontId="32" fillId="2" borderId="14" xfId="0" applyNumberFormat="1" applyFont="1" applyFill="1" applyBorder="1" applyAlignment="1">
      <alignment horizontal="right" vertical="center"/>
    </xf>
    <xf numFmtId="165" fontId="32" fillId="2" borderId="5" xfId="0" applyNumberFormat="1" applyFont="1" applyFill="1" applyBorder="1" applyAlignment="1">
      <alignment horizontal="right" vertical="center"/>
    </xf>
    <xf numFmtId="165" fontId="32" fillId="2" borderId="5" xfId="0" applyNumberFormat="1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165" fontId="9" fillId="2" borderId="5" xfId="0" applyNumberFormat="1" applyFont="1" applyFill="1" applyBorder="1" applyAlignment="1">
      <alignment horizontal="right"/>
    </xf>
    <xf numFmtId="164" fontId="9" fillId="2" borderId="15" xfId="0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center"/>
    </xf>
    <xf numFmtId="164" fontId="9" fillId="2" borderId="3" xfId="0" applyNumberFormat="1" applyFont="1" applyFill="1" applyBorder="1" applyAlignment="1">
      <alignment horizontal="right" vertical="center"/>
    </xf>
    <xf numFmtId="0" fontId="9" fillId="2" borderId="0" xfId="0" applyFont="1" applyFill="1"/>
    <xf numFmtId="0" fontId="32" fillId="0" borderId="1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left" vertical="center" wrapText="1"/>
    </xf>
    <xf numFmtId="164" fontId="32" fillId="0" borderId="13" xfId="0" applyNumberFormat="1" applyFont="1" applyBorder="1" applyAlignment="1">
      <alignment horizontal="center" vertical="center" wrapText="1"/>
    </xf>
    <xf numFmtId="164" fontId="32" fillId="0" borderId="13" xfId="0" applyNumberFormat="1" applyFont="1" applyBorder="1" applyAlignment="1">
      <alignment horizontal="right" vertical="center"/>
    </xf>
    <xf numFmtId="49" fontId="9" fillId="2" borderId="0" xfId="0" applyNumberFormat="1" applyFont="1" applyFill="1" applyAlignment="1">
      <alignment horizontal="center"/>
    </xf>
    <xf numFmtId="49" fontId="9" fillId="2" borderId="0" xfId="0" applyNumberFormat="1" applyFont="1" applyFill="1"/>
    <xf numFmtId="0" fontId="10" fillId="7" borderId="19" xfId="0" applyFont="1" applyFill="1" applyBorder="1" applyAlignment="1">
      <alignment horizontal="center" vertical="center" wrapText="1"/>
    </xf>
    <xf numFmtId="0" fontId="11" fillId="2" borderId="21" xfId="0" applyFont="1" applyFill="1" applyBorder="1"/>
    <xf numFmtId="0" fontId="11" fillId="2" borderId="21" xfId="0" applyFont="1" applyFill="1" applyBorder="1" applyAlignment="1">
      <alignment horizontal="center"/>
    </xf>
    <xf numFmtId="0" fontId="11" fillId="2" borderId="11" xfId="0" applyFont="1" applyFill="1" applyBorder="1"/>
    <xf numFmtId="0" fontId="11" fillId="2" borderId="10" xfId="0" applyFont="1" applyFill="1" applyBorder="1"/>
    <xf numFmtId="0" fontId="11" fillId="2" borderId="10" xfId="0" applyFont="1" applyFill="1" applyBorder="1" applyAlignment="1">
      <alignment horizontal="center"/>
    </xf>
    <xf numFmtId="164" fontId="13" fillId="2" borderId="10" xfId="0" applyNumberFormat="1" applyFont="1" applyFill="1" applyBorder="1" applyAlignment="1">
      <alignment horizontal="left"/>
    </xf>
    <xf numFmtId="49" fontId="6" fillId="2" borderId="12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left" vertical="center"/>
    </xf>
    <xf numFmtId="49" fontId="11" fillId="2" borderId="10" xfId="0" applyNumberFormat="1" applyFont="1" applyFill="1" applyBorder="1"/>
    <xf numFmtId="49" fontId="11" fillId="2" borderId="10" xfId="0" applyNumberFormat="1" applyFont="1" applyFill="1" applyBorder="1" applyAlignment="1">
      <alignment horizontal="center"/>
    </xf>
    <xf numFmtId="3" fontId="6" fillId="2" borderId="10" xfId="0" applyNumberFormat="1" applyFont="1" applyFill="1" applyBorder="1"/>
    <xf numFmtId="3" fontId="6" fillId="2" borderId="0" xfId="0" applyNumberFormat="1" applyFont="1" applyFill="1"/>
    <xf numFmtId="0" fontId="6" fillId="2" borderId="0" xfId="0" applyFont="1" applyFill="1" applyAlignment="1">
      <alignment horizontal="right"/>
    </xf>
    <xf numFmtId="3" fontId="2" fillId="2" borderId="0" xfId="0" applyNumberFormat="1" applyFont="1" applyFill="1"/>
    <xf numFmtId="0" fontId="2" fillId="2" borderId="0" xfId="0" applyFont="1" applyFill="1" applyAlignment="1">
      <alignment horizontal="right"/>
    </xf>
    <xf numFmtId="3" fontId="2" fillId="2" borderId="21" xfId="0" applyNumberFormat="1" applyFont="1" applyFill="1" applyBorder="1"/>
    <xf numFmtId="0" fontId="2" fillId="2" borderId="21" xfId="0" applyFont="1" applyFill="1" applyBorder="1"/>
    <xf numFmtId="0" fontId="11" fillId="2" borderId="0" xfId="0" applyFont="1" applyFill="1" applyAlignment="1">
      <alignment horizontal="right"/>
    </xf>
    <xf numFmtId="49" fontId="11" fillId="2" borderId="0" xfId="0" applyNumberFormat="1" applyFont="1" applyFill="1" applyAlignment="1">
      <alignment horizontal="center"/>
    </xf>
    <xf numFmtId="0" fontId="14" fillId="2" borderId="0" xfId="0" applyFont="1" applyFill="1"/>
    <xf numFmtId="49" fontId="11" fillId="2" borderId="11" xfId="0" applyNumberFormat="1" applyFont="1" applyFill="1" applyBorder="1" applyAlignment="1">
      <alignment horizontal="center"/>
    </xf>
    <xf numFmtId="0" fontId="14" fillId="2" borderId="10" xfId="0" applyFont="1" applyFill="1" applyBorder="1"/>
    <xf numFmtId="49" fontId="11" fillId="2" borderId="12" xfId="0" applyNumberFormat="1" applyFont="1" applyFill="1" applyBorder="1" applyAlignment="1">
      <alignment horizontal="center"/>
    </xf>
    <xf numFmtId="49" fontId="11" fillId="2" borderId="20" xfId="0" applyNumberFormat="1" applyFont="1" applyFill="1" applyBorder="1" applyAlignment="1">
      <alignment horizontal="center"/>
    </xf>
    <xf numFmtId="0" fontId="14" fillId="2" borderId="21" xfId="0" applyFont="1" applyFill="1" applyBorder="1"/>
    <xf numFmtId="0" fontId="11" fillId="2" borderId="24" xfId="0" applyFont="1" applyFill="1" applyBorder="1"/>
    <xf numFmtId="0" fontId="11" fillId="2" borderId="24" xfId="0" applyFont="1" applyFill="1" applyBorder="1" applyAlignment="1">
      <alignment horizontal="right"/>
    </xf>
    <xf numFmtId="0" fontId="11" fillId="2" borderId="25" xfId="0" applyFont="1" applyFill="1" applyBorder="1" applyAlignment="1">
      <alignment horizontal="right"/>
    </xf>
    <xf numFmtId="0" fontId="12" fillId="2" borderId="0" xfId="0" applyFont="1" applyFill="1"/>
    <xf numFmtId="0" fontId="6" fillId="0" borderId="0" xfId="0" applyFont="1"/>
    <xf numFmtId="0" fontId="5" fillId="7" borderId="0" xfId="0" applyFont="1" applyFill="1" applyAlignment="1">
      <alignment vertical="center" wrapText="1"/>
    </xf>
    <xf numFmtId="0" fontId="3" fillId="0" borderId="0" xfId="0" applyFont="1" applyAlignment="1">
      <alignment horizontal="center"/>
    </xf>
    <xf numFmtId="0" fontId="8" fillId="0" borderId="0" xfId="0" applyFont="1"/>
    <xf numFmtId="0" fontId="12" fillId="0" borderId="10" xfId="0" applyFont="1" applyBorder="1"/>
    <xf numFmtId="43" fontId="33" fillId="10" borderId="0" xfId="1" applyFont="1" applyFill="1" applyAlignment="1">
      <alignment horizontal="left"/>
    </xf>
    <xf numFmtId="0" fontId="19" fillId="10" borderId="0" xfId="0" applyFont="1" applyFill="1" applyAlignment="1">
      <alignment horizontal="center" vertical="center" wrapText="1"/>
    </xf>
    <xf numFmtId="0" fontId="39" fillId="7" borderId="1" xfId="0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left" vertical="center" wrapText="1"/>
    </xf>
    <xf numFmtId="0" fontId="40" fillId="2" borderId="0" xfId="0" applyFont="1" applyFill="1"/>
    <xf numFmtId="0" fontId="22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1" fillId="0" borderId="0" xfId="0" applyFont="1"/>
    <xf numFmtId="0" fontId="42" fillId="11" borderId="26" xfId="0" applyFont="1" applyFill="1" applyBorder="1" applyAlignment="1">
      <alignment horizontal="center" vertical="center" wrapText="1"/>
    </xf>
    <xf numFmtId="0" fontId="45" fillId="2" borderId="0" xfId="0" applyFont="1" applyFill="1"/>
    <xf numFmtId="0" fontId="45" fillId="2" borderId="1" xfId="0" applyFont="1" applyFill="1" applyBorder="1"/>
    <xf numFmtId="0" fontId="45" fillId="2" borderId="1" xfId="0" applyFont="1" applyFill="1" applyBorder="1" applyAlignment="1">
      <alignment horizontal="center"/>
    </xf>
    <xf numFmtId="0" fontId="45" fillId="0" borderId="1" xfId="0" applyFont="1" applyBorder="1"/>
    <xf numFmtId="0" fontId="45" fillId="0" borderId="1" xfId="0" applyFont="1" applyBorder="1" applyAlignment="1">
      <alignment horizontal="left"/>
    </xf>
    <xf numFmtId="0" fontId="48" fillId="0" borderId="1" xfId="2" applyFont="1" applyFill="1" applyBorder="1" applyAlignment="1">
      <alignment horizontal="left"/>
    </xf>
    <xf numFmtId="0" fontId="45" fillId="0" borderId="0" xfId="0" applyFont="1"/>
    <xf numFmtId="0" fontId="49" fillId="0" borderId="1" xfId="0" applyFont="1" applyBorder="1"/>
    <xf numFmtId="0" fontId="48" fillId="0" borderId="1" xfId="2" applyFont="1" applyFill="1" applyBorder="1"/>
    <xf numFmtId="164" fontId="34" fillId="2" borderId="16" xfId="0" applyNumberFormat="1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32" fillId="0" borderId="0" xfId="0" applyFont="1" applyAlignment="1">
      <alignment horizontal="left" vertical="center" wrapText="1"/>
    </xf>
    <xf numFmtId="0" fontId="32" fillId="0" borderId="23" xfId="0" applyFont="1" applyBorder="1" applyAlignment="1">
      <alignment horizontal="left" vertical="center" wrapText="1"/>
    </xf>
    <xf numFmtId="0" fontId="32" fillId="0" borderId="25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left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horizontal="center"/>
    </xf>
    <xf numFmtId="3" fontId="11" fillId="0" borderId="24" xfId="0" applyNumberFormat="1" applyFont="1" applyBorder="1"/>
    <xf numFmtId="3" fontId="11" fillId="0" borderId="0" xfId="0" applyNumberFormat="1" applyFont="1"/>
    <xf numFmtId="0" fontId="2" fillId="0" borderId="13" xfId="0" applyFont="1" applyBorder="1"/>
    <xf numFmtId="0" fontId="20" fillId="7" borderId="13" xfId="0" applyFont="1" applyFill="1" applyBorder="1" applyAlignment="1">
      <alignment horizontal="center" vertical="center" wrapText="1"/>
    </xf>
    <xf numFmtId="0" fontId="34" fillId="7" borderId="13" xfId="0" applyFont="1" applyFill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7" borderId="1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left" vertical="center"/>
    </xf>
    <xf numFmtId="164" fontId="13" fillId="2" borderId="0" xfId="0" applyNumberFormat="1" applyFont="1" applyFill="1" applyAlignment="1">
      <alignment horizontal="left"/>
    </xf>
    <xf numFmtId="49" fontId="11" fillId="2" borderId="0" xfId="0" applyNumberFormat="1" applyFont="1" applyFill="1"/>
    <xf numFmtId="164" fontId="13" fillId="2" borderId="0" xfId="0" applyNumberFormat="1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0" fillId="7" borderId="27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left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vertical="center" wrapText="1"/>
    </xf>
    <xf numFmtId="164" fontId="11" fillId="0" borderId="13" xfId="0" applyNumberFormat="1" applyFont="1" applyBorder="1" applyAlignment="1">
      <alignment horizontal="left"/>
    </xf>
    <xf numFmtId="164" fontId="15" fillId="0" borderId="13" xfId="0" applyNumberFormat="1" applyFont="1" applyBorder="1"/>
    <xf numFmtId="164" fontId="13" fillId="2" borderId="13" xfId="0" applyNumberFormat="1" applyFont="1" applyFill="1" applyBorder="1" applyAlignment="1">
      <alignment horizontal="right"/>
    </xf>
    <xf numFmtId="49" fontId="6" fillId="2" borderId="11" xfId="0" applyNumberFormat="1" applyFont="1" applyFill="1" applyBorder="1" applyAlignment="1">
      <alignment horizontal="center"/>
    </xf>
    <xf numFmtId="49" fontId="6" fillId="2" borderId="10" xfId="0" applyNumberFormat="1" applyFont="1" applyFill="1" applyBorder="1" applyAlignment="1">
      <alignment horizontal="center"/>
    </xf>
    <xf numFmtId="0" fontId="7" fillId="2" borderId="10" xfId="0" applyFont="1" applyFill="1" applyBorder="1"/>
    <xf numFmtId="49" fontId="6" fillId="2" borderId="10" xfId="0" applyNumberFormat="1" applyFont="1" applyFill="1" applyBorder="1"/>
    <xf numFmtId="49" fontId="6" fillId="2" borderId="16" xfId="0" applyNumberFormat="1" applyFont="1" applyFill="1" applyBorder="1"/>
    <xf numFmtId="0" fontId="7" fillId="2" borderId="0" xfId="0" applyFont="1" applyFill="1"/>
    <xf numFmtId="0" fontId="6" fillId="2" borderId="0" xfId="0" applyFont="1" applyFill="1" applyAlignment="1">
      <alignment horizontal="center"/>
    </xf>
    <xf numFmtId="49" fontId="6" fillId="2" borderId="20" xfId="0" applyNumberFormat="1" applyFont="1" applyFill="1" applyBorder="1" applyAlignment="1">
      <alignment horizontal="center"/>
    </xf>
    <xf numFmtId="0" fontId="7" fillId="2" borderId="21" xfId="0" applyFont="1" applyFill="1" applyBorder="1"/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/>
    <xf numFmtId="164" fontId="11" fillId="0" borderId="3" xfId="0" applyNumberFormat="1" applyFont="1" applyBorder="1" applyAlignment="1">
      <alignment horizontal="left" vertical="center"/>
    </xf>
    <xf numFmtId="0" fontId="13" fillId="0" borderId="0" xfId="0" applyFont="1" applyAlignment="1">
      <alignment horizontal="right"/>
    </xf>
    <xf numFmtId="49" fontId="11" fillId="0" borderId="10" xfId="0" applyNumberFormat="1" applyFont="1" applyBorder="1"/>
    <xf numFmtId="0" fontId="11" fillId="0" borderId="21" xfId="0" applyFont="1" applyBorder="1"/>
    <xf numFmtId="0" fontId="10" fillId="7" borderId="28" xfId="0" applyFont="1" applyFill="1" applyBorder="1" applyAlignment="1">
      <alignment horizontal="center" vertical="center" wrapText="1"/>
    </xf>
    <xf numFmtId="0" fontId="15" fillId="7" borderId="29" xfId="0" applyFont="1" applyFill="1" applyBorder="1" applyAlignment="1">
      <alignment horizontal="left" vertical="center" wrapText="1"/>
    </xf>
    <xf numFmtId="0" fontId="10" fillId="7" borderId="29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1" fillId="2" borderId="13" xfId="0" applyFont="1" applyFill="1" applyBorder="1"/>
    <xf numFmtId="0" fontId="11" fillId="2" borderId="13" xfId="0" applyFont="1" applyFill="1" applyBorder="1" applyAlignment="1">
      <alignment horizontal="center"/>
    </xf>
    <xf numFmtId="0" fontId="10" fillId="7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right"/>
    </xf>
    <xf numFmtId="0" fontId="10" fillId="7" borderId="31" xfId="0" applyFont="1" applyFill="1" applyBorder="1" applyAlignment="1">
      <alignment horizontal="center" vertical="center" wrapText="1"/>
    </xf>
    <xf numFmtId="164" fontId="13" fillId="2" borderId="25" xfId="0" applyNumberFormat="1" applyFont="1" applyFill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26" fillId="2" borderId="0" xfId="0" applyFont="1" applyFill="1" applyAlignment="1">
      <alignment horizontal="left" vertical="center"/>
    </xf>
    <xf numFmtId="0" fontId="27" fillId="2" borderId="0" xfId="0" applyFont="1" applyFill="1" applyAlignment="1">
      <alignment vertical="center"/>
    </xf>
    <xf numFmtId="0" fontId="29" fillId="2" borderId="0" xfId="0" applyFont="1" applyFill="1" applyAlignment="1">
      <alignment horizontal="left" vertical="center"/>
    </xf>
    <xf numFmtId="0" fontId="1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49" fontId="9" fillId="2" borderId="0" xfId="0" applyNumberFormat="1" applyFont="1" applyFill="1" applyAlignment="1">
      <alignment horizontal="center" vertical="center"/>
    </xf>
    <xf numFmtId="0" fontId="36" fillId="2" borderId="0" xfId="0" applyFont="1" applyFill="1" applyAlignment="1">
      <alignment vertical="center"/>
    </xf>
    <xf numFmtId="49" fontId="9" fillId="2" borderId="0" xfId="0" applyNumberFormat="1" applyFont="1" applyFill="1" applyAlignment="1">
      <alignment vertical="center"/>
    </xf>
    <xf numFmtId="0" fontId="32" fillId="0" borderId="0" xfId="0" applyFont="1" applyAlignment="1">
      <alignment vertical="center"/>
    </xf>
    <xf numFmtId="164" fontId="9" fillId="2" borderId="0" xfId="0" applyNumberFormat="1" applyFont="1" applyFill="1" applyAlignment="1">
      <alignment horizontal="right" vertical="center"/>
    </xf>
    <xf numFmtId="165" fontId="9" fillId="2" borderId="13" xfId="0" applyNumberFormat="1" applyFont="1" applyFill="1" applyBorder="1" applyAlignment="1">
      <alignment horizontal="right" vertical="center"/>
    </xf>
    <xf numFmtId="0" fontId="35" fillId="2" borderId="0" xfId="0" applyFont="1" applyFill="1" applyAlignment="1">
      <alignment horizontal="left" vertical="center"/>
    </xf>
    <xf numFmtId="165" fontId="9" fillId="2" borderId="0" xfId="0" applyNumberFormat="1" applyFont="1" applyFill="1" applyAlignment="1">
      <alignment horizontal="right" vertical="center"/>
    </xf>
    <xf numFmtId="49" fontId="9" fillId="2" borderId="0" xfId="0" applyNumberFormat="1" applyFont="1" applyFill="1" applyAlignment="1">
      <alignment horizontal="right" vertical="center"/>
    </xf>
    <xf numFmtId="0" fontId="38" fillId="2" borderId="13" xfId="0" applyFont="1" applyFill="1" applyBorder="1" applyAlignment="1">
      <alignment horizontal="right" vertical="center"/>
    </xf>
    <xf numFmtId="165" fontId="38" fillId="2" borderId="13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 wrapText="1"/>
    </xf>
    <xf numFmtId="0" fontId="50" fillId="0" borderId="13" xfId="0" applyFont="1" applyBorder="1" applyAlignment="1">
      <alignment horizontal="left" vertical="center" wrapText="1"/>
    </xf>
    <xf numFmtId="164" fontId="11" fillId="0" borderId="0" xfId="0" applyNumberFormat="1" applyFont="1" applyAlignment="1">
      <alignment horizontal="left" vertical="center"/>
    </xf>
    <xf numFmtId="164" fontId="11" fillId="2" borderId="0" xfId="0" applyNumberFormat="1" applyFont="1" applyFill="1" applyAlignment="1">
      <alignment horizontal="left" vertical="center"/>
    </xf>
    <xf numFmtId="165" fontId="9" fillId="2" borderId="32" xfId="0" applyNumberFormat="1" applyFont="1" applyFill="1" applyBorder="1" applyAlignment="1">
      <alignment horizontal="right"/>
    </xf>
    <xf numFmtId="0" fontId="32" fillId="0" borderId="0" xfId="0" applyFont="1" applyAlignment="1">
      <alignment horizontal="right" vertical="center"/>
    </xf>
    <xf numFmtId="164" fontId="32" fillId="0" borderId="0" xfId="0" applyNumberFormat="1" applyFont="1" applyAlignment="1">
      <alignment horizontal="right" vertical="center"/>
    </xf>
    <xf numFmtId="165" fontId="32" fillId="0" borderId="0" xfId="0" applyNumberFormat="1" applyFont="1" applyAlignment="1">
      <alignment horizontal="right" vertical="center"/>
    </xf>
    <xf numFmtId="0" fontId="16" fillId="0" borderId="10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40" fillId="0" borderId="0" xfId="0" applyFont="1"/>
    <xf numFmtId="0" fontId="40" fillId="0" borderId="13" xfId="0" applyFont="1" applyBorder="1"/>
    <xf numFmtId="0" fontId="40" fillId="0" borderId="13" xfId="0" applyFont="1" applyBorder="1" applyAlignment="1">
      <alignment horizontal="center"/>
    </xf>
    <xf numFmtId="0" fontId="40" fillId="0" borderId="13" xfId="0" applyFont="1" applyBorder="1" applyAlignment="1">
      <alignment horizontal="left"/>
    </xf>
    <xf numFmtId="0" fontId="52" fillId="0" borderId="13" xfId="2" applyFont="1" applyBorder="1" applyAlignment="1">
      <alignment horizontal="left"/>
    </xf>
    <xf numFmtId="0" fontId="18" fillId="9" borderId="13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justify" vertical="justify" wrapText="1"/>
    </xf>
    <xf numFmtId="0" fontId="6" fillId="2" borderId="2" xfId="0" applyFont="1" applyFill="1" applyBorder="1" applyAlignment="1">
      <alignment horizontal="justify" vertical="justify" wrapText="1"/>
    </xf>
    <xf numFmtId="0" fontId="16" fillId="9" borderId="23" xfId="0" applyFont="1" applyFill="1" applyBorder="1" applyAlignment="1">
      <alignment horizontal="left"/>
    </xf>
    <xf numFmtId="0" fontId="16" fillId="9" borderId="24" xfId="0" applyFont="1" applyFill="1" applyBorder="1" applyAlignment="1">
      <alignment horizontal="left"/>
    </xf>
    <xf numFmtId="0" fontId="16" fillId="9" borderId="25" xfId="0" applyFont="1" applyFill="1" applyBorder="1" applyAlignment="1">
      <alignment horizontal="left"/>
    </xf>
    <xf numFmtId="0" fontId="10" fillId="8" borderId="0" xfId="0" applyFont="1" applyFill="1" applyAlignment="1">
      <alignment horizontal="left" vertical="center"/>
    </xf>
    <xf numFmtId="0" fontId="10" fillId="8" borderId="18" xfId="0" applyFont="1" applyFill="1" applyBorder="1" applyAlignment="1">
      <alignment horizontal="left" vertical="center"/>
    </xf>
    <xf numFmtId="0" fontId="28" fillId="6" borderId="2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justify" vertical="justify" wrapText="1"/>
    </xf>
    <xf numFmtId="0" fontId="28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0" fontId="16" fillId="9" borderId="11" xfId="0" applyFont="1" applyFill="1" applyBorder="1" applyAlignment="1">
      <alignment horizontal="left"/>
    </xf>
    <xf numFmtId="0" fontId="16" fillId="9" borderId="10" xfId="0" applyFont="1" applyFill="1" applyBorder="1" applyAlignment="1">
      <alignment horizontal="left"/>
    </xf>
    <xf numFmtId="0" fontId="28" fillId="8" borderId="2" xfId="0" applyFont="1" applyFill="1" applyBorder="1" applyAlignment="1">
      <alignment horizontal="center" vertical="center"/>
    </xf>
    <xf numFmtId="0" fontId="23" fillId="9" borderId="0" xfId="0" applyFont="1" applyFill="1" applyAlignment="1">
      <alignment horizontal="left" vertical="center"/>
    </xf>
    <xf numFmtId="0" fontId="23" fillId="9" borderId="0" xfId="0" applyFont="1" applyFill="1" applyAlignment="1">
      <alignment horizontal="left"/>
    </xf>
    <xf numFmtId="0" fontId="27" fillId="2" borderId="2" xfId="0" applyFont="1" applyFill="1" applyBorder="1" applyAlignment="1">
      <alignment horizontal="justify" vertical="center" wrapText="1"/>
    </xf>
    <xf numFmtId="0" fontId="16" fillId="9" borderId="9" xfId="0" applyFont="1" applyFill="1" applyBorder="1" applyAlignment="1">
      <alignment horizontal="left"/>
    </xf>
    <xf numFmtId="0" fontId="44" fillId="9" borderId="13" xfId="0" applyFont="1" applyFill="1" applyBorder="1" applyAlignment="1">
      <alignment horizontal="left"/>
    </xf>
    <xf numFmtId="0" fontId="16" fillId="9" borderId="0" xfId="0" applyFont="1" applyFill="1" applyAlignment="1">
      <alignment horizontal="left"/>
    </xf>
    <xf numFmtId="0" fontId="51" fillId="0" borderId="13" xfId="0" applyFont="1" applyBorder="1" applyAlignment="1">
      <alignment horizontal="center" vertical="center"/>
    </xf>
    <xf numFmtId="0" fontId="16" fillId="9" borderId="13" xfId="0" applyFont="1" applyFill="1" applyBorder="1" applyAlignment="1">
      <alignment horizontal="left"/>
    </xf>
    <xf numFmtId="0" fontId="46" fillId="2" borderId="6" xfId="0" applyFont="1" applyFill="1" applyBorder="1" applyAlignment="1">
      <alignment horizontal="center" vertical="center"/>
    </xf>
    <xf numFmtId="0" fontId="46" fillId="2" borderId="7" xfId="0" applyFont="1" applyFill="1" applyBorder="1" applyAlignment="1">
      <alignment horizontal="center" vertical="center"/>
    </xf>
    <xf numFmtId="0" fontId="46" fillId="2" borderId="8" xfId="0" applyFont="1" applyFill="1" applyBorder="1" applyAlignment="1">
      <alignment horizontal="center" vertical="center"/>
    </xf>
    <xf numFmtId="0" fontId="43" fillId="9" borderId="0" xfId="0" applyFont="1" applyFill="1" applyAlignment="1">
      <alignment horizontal="left" vertical="center"/>
    </xf>
    <xf numFmtId="165" fontId="13" fillId="2" borderId="13" xfId="0" applyNumberFormat="1" applyFont="1" applyFill="1" applyBorder="1" applyAlignment="1">
      <alignment horizontal="right" vertical="center"/>
    </xf>
  </cellXfs>
  <cellStyles count="3">
    <cellStyle name="Collegamento ipertestuale" xfId="2" builtinId="8"/>
    <cellStyle name="Migliaia" xfId="1" builtinId="3"/>
    <cellStyle name="Normale" xfId="0" builtinId="0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1</xdr:row>
      <xdr:rowOff>15240</xdr:rowOff>
    </xdr:from>
    <xdr:to>
      <xdr:col>3</xdr:col>
      <xdr:colOff>90537</xdr:colOff>
      <xdr:row>15</xdr:row>
      <xdr:rowOff>160020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964E8A7A-1247-9612-93E1-C3F3EC9D42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828" t="1012"/>
        <a:stretch/>
      </xdr:blipFill>
      <xdr:spPr>
        <a:xfrm>
          <a:off x="30480" y="15240"/>
          <a:ext cx="4814937" cy="24917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68580</xdr:rowOff>
    </xdr:from>
    <xdr:to>
      <xdr:col>3</xdr:col>
      <xdr:colOff>129540</xdr:colOff>
      <xdr:row>30</xdr:row>
      <xdr:rowOff>60960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id="{2EF11D99-CBE3-7C53-A3E1-F6382E1E6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750820"/>
          <a:ext cx="4884420" cy="2171700"/>
        </a:xfrm>
        <a:prstGeom prst="rect">
          <a:avLst/>
        </a:prstGeom>
      </xdr:spPr>
    </xdr:pic>
    <xdr:clientData/>
  </xdr:twoCellAnchor>
  <xdr:twoCellAnchor>
    <xdr:from>
      <xdr:col>4</xdr:col>
      <xdr:colOff>32</xdr:colOff>
      <xdr:row>1</xdr:row>
      <xdr:rowOff>0</xdr:rowOff>
    </xdr:from>
    <xdr:to>
      <xdr:col>13</xdr:col>
      <xdr:colOff>22860</xdr:colOff>
      <xdr:row>15</xdr:row>
      <xdr:rowOff>60334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id="{5F4670F1-D397-C52C-D23F-AC6B10626E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3" t="-2324" r="-1" b="1"/>
        <a:stretch/>
      </xdr:blipFill>
      <xdr:spPr bwMode="auto">
        <a:xfrm>
          <a:off x="5364512" y="0"/>
          <a:ext cx="5509228" cy="2407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carlo.pettinari@vigilanzacoopservice.it" TargetMode="External"/><Relationship Id="rId2" Type="http://schemas.openxmlformats.org/officeDocument/2006/relationships/hyperlink" Target="mailto:sabino.fort@vigilanzacoopservice.it" TargetMode="External"/><Relationship Id="rId1" Type="http://schemas.openxmlformats.org/officeDocument/2006/relationships/hyperlink" Target="mailto:luca.pacitti@vigilanzacoopservice.it" TargetMode="External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63FC8-52FC-4770-B564-2A5AFF706629}">
  <dimension ref="A1:G5"/>
  <sheetViews>
    <sheetView zoomScale="115" zoomScaleNormal="115" workbookViewId="0">
      <pane ySplit="2" topLeftCell="A3" activePane="bottomLeft" state="frozen"/>
      <selection pane="bottomLeft" activeCell="B3" sqref="B3:B4"/>
    </sheetView>
  </sheetViews>
  <sheetFormatPr defaultColWidth="54.21875" defaultRowHeight="13.2" x14ac:dyDescent="0.25"/>
  <cols>
    <col min="1" max="1" width="5.44140625" style="5" bestFit="1" customWidth="1"/>
    <col min="2" max="2" width="43.5546875" style="102" bestFit="1" customWidth="1"/>
    <col min="3" max="3" width="9.5546875" style="5" bestFit="1" customWidth="1"/>
    <col min="4" max="4" width="27.21875" style="5" bestFit="1" customWidth="1"/>
    <col min="5" max="5" width="6" style="6" bestFit="1" customWidth="1"/>
    <col min="6" max="6" width="19.21875" style="5" customWidth="1"/>
    <col min="7" max="7" width="9.77734375" style="5" bestFit="1" customWidth="1"/>
    <col min="8" max="16384" width="54.21875" style="5"/>
  </cols>
  <sheetData>
    <row r="1" spans="1:7" ht="15.6" x14ac:dyDescent="0.25">
      <c r="A1" s="189" t="s">
        <v>61</v>
      </c>
      <c r="B1" s="189"/>
      <c r="C1" s="189"/>
      <c r="D1" s="189"/>
      <c r="E1" s="189"/>
      <c r="F1" s="189"/>
      <c r="G1" s="189"/>
    </row>
    <row r="2" spans="1:7" x14ac:dyDescent="0.25">
      <c r="A2" s="110" t="s">
        <v>74</v>
      </c>
      <c r="B2" s="111" t="s">
        <v>299</v>
      </c>
      <c r="C2" s="110" t="s">
        <v>2</v>
      </c>
      <c r="D2" s="110" t="s">
        <v>3</v>
      </c>
      <c r="E2" s="110" t="s">
        <v>6</v>
      </c>
      <c r="F2" s="110" t="s">
        <v>4</v>
      </c>
      <c r="G2" s="110" t="s">
        <v>5</v>
      </c>
    </row>
    <row r="3" spans="1:7" s="71" customFormat="1" ht="26.4" x14ac:dyDescent="0.25">
      <c r="A3" s="103" t="s">
        <v>305</v>
      </c>
      <c r="B3" s="104" t="s">
        <v>313</v>
      </c>
      <c r="C3" s="104" t="s">
        <v>311</v>
      </c>
      <c r="D3" s="104" t="s">
        <v>310</v>
      </c>
      <c r="E3" s="103" t="s">
        <v>307</v>
      </c>
      <c r="F3" s="103" t="s">
        <v>308</v>
      </c>
      <c r="G3" s="104" t="s">
        <v>309</v>
      </c>
    </row>
    <row r="4" spans="1:7" s="71" customFormat="1" ht="26.4" x14ac:dyDescent="0.25">
      <c r="A4" s="103" t="s">
        <v>306</v>
      </c>
      <c r="B4" s="104" t="s">
        <v>314</v>
      </c>
      <c r="C4" s="104" t="s">
        <v>311</v>
      </c>
      <c r="D4" s="104" t="s">
        <v>310</v>
      </c>
      <c r="E4" s="103" t="s">
        <v>307</v>
      </c>
      <c r="F4" s="103" t="s">
        <v>308</v>
      </c>
      <c r="G4" s="104" t="s">
        <v>309</v>
      </c>
    </row>
    <row r="5" spans="1:7" s="71" customFormat="1" x14ac:dyDescent="0.25">
      <c r="A5" s="103"/>
      <c r="B5" s="104"/>
      <c r="C5" s="104"/>
      <c r="D5" s="104"/>
      <c r="E5" s="103"/>
      <c r="F5" s="103"/>
      <c r="G5" s="104"/>
    </row>
  </sheetData>
  <mergeCells count="1">
    <mergeCell ref="A1:G1"/>
  </mergeCells>
  <phoneticPr fontId="4" type="noConversion"/>
  <pageMargins left="0.7" right="0.7" top="0.75" bottom="0.75" header="0.3" footer="0.3"/>
  <pageSetup paperSize="9" scale="88" orientation="portrait" r:id="rId1"/>
  <headerFooter>
    <oddHeader>&amp;L&amp;"Arial Nova Cond,Normale"Allegato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B1D49-CDA7-46FB-8D01-AF42EC328B79}">
  <dimension ref="A1:N14"/>
  <sheetViews>
    <sheetView zoomScaleNormal="100" workbookViewId="0">
      <pane ySplit="3" topLeftCell="A4" activePane="bottomLeft" state="frozen"/>
      <selection pane="bottomLeft" activeCell="A3" sqref="A3:XFD3"/>
    </sheetView>
  </sheetViews>
  <sheetFormatPr defaultColWidth="18.109375" defaultRowHeight="13.2" x14ac:dyDescent="0.25"/>
  <cols>
    <col min="1" max="1" width="9.77734375" style="5" bestFit="1" customWidth="1"/>
    <col min="2" max="2" width="43.5546875" style="5" bestFit="1" customWidth="1"/>
    <col min="3" max="3" width="13.6640625" style="5" bestFit="1" customWidth="1"/>
    <col min="4" max="4" width="27.21875" style="5" bestFit="1" customWidth="1"/>
    <col min="5" max="5" width="10.109375" style="6" bestFit="1" customWidth="1"/>
    <col min="6" max="6" width="12.21875" style="5" bestFit="1" customWidth="1"/>
    <col min="7" max="7" width="13.21875" style="5" bestFit="1" customWidth="1"/>
    <col min="8" max="14" width="7.33203125" style="5" customWidth="1"/>
    <col min="15" max="16384" width="18.109375" style="5"/>
  </cols>
  <sheetData>
    <row r="1" spans="1:14" ht="21" x14ac:dyDescent="0.5">
      <c r="A1" s="192" t="s">
        <v>62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4"/>
    </row>
    <row r="2" spans="1:14" x14ac:dyDescent="0.25">
      <c r="A2" s="190" t="s">
        <v>31</v>
      </c>
      <c r="B2" s="191"/>
      <c r="C2" s="191"/>
      <c r="D2" s="191"/>
      <c r="E2" s="191"/>
      <c r="F2" s="191"/>
      <c r="G2" s="191"/>
      <c r="H2" s="195" t="s">
        <v>1</v>
      </c>
      <c r="I2" s="195"/>
      <c r="J2" s="195"/>
      <c r="K2" s="195"/>
      <c r="L2" s="195"/>
      <c r="M2" s="195"/>
      <c r="N2" s="196"/>
    </row>
    <row r="3" spans="1:14" ht="26.4" x14ac:dyDescent="0.25">
      <c r="A3" s="42" t="s">
        <v>74</v>
      </c>
      <c r="B3" s="113" t="s">
        <v>299</v>
      </c>
      <c r="C3" s="4" t="s">
        <v>301</v>
      </c>
      <c r="D3" s="4" t="s">
        <v>3</v>
      </c>
      <c r="E3" s="4" t="s">
        <v>6</v>
      </c>
      <c r="F3" s="4" t="s">
        <v>4</v>
      </c>
      <c r="G3" s="120" t="s">
        <v>5</v>
      </c>
      <c r="H3" s="122" t="s">
        <v>7</v>
      </c>
      <c r="I3" s="122" t="s">
        <v>9</v>
      </c>
      <c r="J3" s="122" t="s">
        <v>13</v>
      </c>
      <c r="K3" s="122" t="s">
        <v>14</v>
      </c>
      <c r="L3" s="122" t="s">
        <v>21</v>
      </c>
      <c r="M3" s="122" t="s">
        <v>22</v>
      </c>
      <c r="N3" s="123" t="s">
        <v>304</v>
      </c>
    </row>
    <row r="4" spans="1:14" ht="26.4" x14ac:dyDescent="0.25">
      <c r="A4" s="103" t="s">
        <v>305</v>
      </c>
      <c r="B4" s="104" t="s">
        <v>313</v>
      </c>
      <c r="C4" s="104" t="s">
        <v>311</v>
      </c>
      <c r="D4" s="104" t="s">
        <v>310</v>
      </c>
      <c r="E4" s="103" t="s">
        <v>307</v>
      </c>
      <c r="F4" s="103" t="s">
        <v>308</v>
      </c>
      <c r="G4" s="104" t="s">
        <v>309</v>
      </c>
      <c r="H4" s="124"/>
      <c r="I4" s="124">
        <v>1</v>
      </c>
      <c r="J4" s="124"/>
      <c r="K4" s="124"/>
      <c r="L4" s="124"/>
      <c r="M4" s="124"/>
      <c r="N4" s="125"/>
    </row>
    <row r="5" spans="1:14" ht="26.4" x14ac:dyDescent="0.25">
      <c r="A5" s="103" t="s">
        <v>306</v>
      </c>
      <c r="B5" s="104" t="s">
        <v>314</v>
      </c>
      <c r="C5" s="104" t="s">
        <v>311</v>
      </c>
      <c r="D5" s="104" t="s">
        <v>310</v>
      </c>
      <c r="E5" s="103" t="s">
        <v>307</v>
      </c>
      <c r="F5" s="103" t="s">
        <v>308</v>
      </c>
      <c r="G5" s="104" t="s">
        <v>309</v>
      </c>
      <c r="H5" s="124"/>
      <c r="I5" s="124">
        <v>1</v>
      </c>
      <c r="J5" s="124"/>
      <c r="K5" s="124"/>
      <c r="L5" s="124"/>
      <c r="M5" s="124"/>
      <c r="N5" s="125"/>
    </row>
    <row r="6" spans="1:14" x14ac:dyDescent="0.25">
      <c r="A6" s="103"/>
      <c r="B6" s="112"/>
      <c r="C6" s="104"/>
      <c r="D6" s="104"/>
      <c r="E6" s="103"/>
      <c r="F6" s="103"/>
      <c r="G6" s="121"/>
      <c r="H6" s="124"/>
      <c r="I6" s="124"/>
      <c r="J6" s="124"/>
      <c r="K6" s="124"/>
      <c r="L6" s="124"/>
      <c r="M6" s="124"/>
      <c r="N6" s="125"/>
    </row>
    <row r="7" spans="1:14" x14ac:dyDescent="0.25">
      <c r="A7" s="45"/>
      <c r="B7" s="46"/>
      <c r="C7" s="46"/>
      <c r="D7" s="46"/>
      <c r="E7" s="47"/>
      <c r="F7" s="46"/>
      <c r="G7" s="46"/>
      <c r="H7" s="48"/>
      <c r="I7" s="48"/>
      <c r="J7" s="48"/>
      <c r="K7" s="48"/>
      <c r="L7" s="48"/>
      <c r="M7" s="48"/>
      <c r="N7" s="95"/>
    </row>
    <row r="8" spans="1:14" s="3" customFormat="1" ht="10.199999999999999" x14ac:dyDescent="0.2">
      <c r="A8" s="127" t="s">
        <v>8</v>
      </c>
      <c r="B8" s="129" t="s">
        <v>11</v>
      </c>
      <c r="C8" s="129"/>
      <c r="D8" s="130"/>
      <c r="E8" s="128"/>
      <c r="F8" s="130"/>
      <c r="G8" s="130"/>
      <c r="H8" s="130"/>
      <c r="I8" s="130"/>
      <c r="J8" s="130"/>
      <c r="K8" s="130"/>
      <c r="L8" s="130"/>
      <c r="M8" s="130"/>
      <c r="N8" s="131"/>
    </row>
    <row r="9" spans="1:14" s="3" customFormat="1" ht="10.199999999999999" x14ac:dyDescent="0.2">
      <c r="A9" s="49" t="s">
        <v>10</v>
      </c>
      <c r="B9" s="132" t="s">
        <v>12</v>
      </c>
      <c r="C9" s="132"/>
      <c r="E9" s="133"/>
      <c r="N9" s="96"/>
    </row>
    <row r="10" spans="1:14" s="1" customFormat="1" ht="11.4" x14ac:dyDescent="0.2">
      <c r="A10" s="49" t="s">
        <v>15</v>
      </c>
      <c r="B10" s="132" t="s">
        <v>20</v>
      </c>
      <c r="C10" s="132"/>
      <c r="E10" s="2"/>
      <c r="N10" s="97"/>
    </row>
    <row r="11" spans="1:14" s="1" customFormat="1" ht="11.4" x14ac:dyDescent="0.2">
      <c r="A11" s="49" t="s">
        <v>16</v>
      </c>
      <c r="B11" s="132" t="s">
        <v>19</v>
      </c>
      <c r="C11" s="132"/>
      <c r="E11" s="2"/>
      <c r="N11" s="97"/>
    </row>
    <row r="12" spans="1:14" s="1" customFormat="1" ht="11.4" x14ac:dyDescent="0.2">
      <c r="A12" s="49" t="s">
        <v>17</v>
      </c>
      <c r="B12" s="132" t="s">
        <v>18</v>
      </c>
      <c r="C12" s="132"/>
      <c r="E12" s="2"/>
      <c r="N12" s="97"/>
    </row>
    <row r="13" spans="1:14" s="1" customFormat="1" ht="11.4" x14ac:dyDescent="0.2">
      <c r="A13" s="49" t="s">
        <v>23</v>
      </c>
      <c r="B13" s="132" t="s">
        <v>24</v>
      </c>
      <c r="C13" s="132"/>
      <c r="E13" s="2"/>
      <c r="N13" s="97"/>
    </row>
    <row r="14" spans="1:14" s="1" customFormat="1" ht="11.4" x14ac:dyDescent="0.2">
      <c r="A14" s="134" t="s">
        <v>75</v>
      </c>
      <c r="B14" s="135" t="s">
        <v>76</v>
      </c>
      <c r="C14" s="135"/>
      <c r="D14" s="59"/>
      <c r="E14" s="136"/>
      <c r="F14" s="59"/>
      <c r="G14" s="59"/>
      <c r="H14" s="59"/>
      <c r="I14" s="59"/>
      <c r="J14" s="59"/>
      <c r="K14" s="59"/>
      <c r="L14" s="59"/>
      <c r="M14" s="59"/>
      <c r="N14" s="137"/>
    </row>
  </sheetData>
  <mergeCells count="3">
    <mergeCell ref="A2:G2"/>
    <mergeCell ref="A1:N1"/>
    <mergeCell ref="H2:N2"/>
  </mergeCells>
  <phoneticPr fontId="4" type="noConversion"/>
  <pageMargins left="0.7" right="0.7" top="0.75" bottom="0.75" header="0.3" footer="0.3"/>
  <pageSetup paperSize="9" scale="62" orientation="portrait" r:id="rId1"/>
  <headerFooter>
    <oddHeader>&amp;L&amp;"Arial Nova Cond,Normale"Allegato 2</oddHeader>
  </headerFooter>
  <ignoredErrors>
    <ignoredError sqref="A8:A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B46B2-487E-4A4E-82EF-C9810B559671}">
  <sheetPr>
    <pageSetUpPr fitToPage="1"/>
  </sheetPr>
  <dimension ref="A1:AV15"/>
  <sheetViews>
    <sheetView zoomScale="85" zoomScaleNormal="85" workbookViewId="0">
      <pane xSplit="14" ySplit="3" topLeftCell="Z4" activePane="bottomRight" state="frozen"/>
      <selection pane="topRight" activeCell="N1" sqref="N1"/>
      <selection pane="bottomLeft" activeCell="A4" sqref="A4"/>
      <selection pane="bottomRight" activeCell="AA4" sqref="AA4:AJ5"/>
    </sheetView>
  </sheetViews>
  <sheetFormatPr defaultColWidth="72.109375" defaultRowHeight="13.2" x14ac:dyDescent="0.25"/>
  <cols>
    <col min="1" max="1" width="10.77734375" style="105" customWidth="1"/>
    <col min="2" max="2" width="22.77734375" style="105" customWidth="1"/>
    <col min="3" max="3" width="14.33203125" style="105" bestFit="1" customWidth="1"/>
    <col min="4" max="4" width="23.6640625" style="105" customWidth="1"/>
    <col min="5" max="5" width="5.77734375" style="105" customWidth="1"/>
    <col min="6" max="6" width="7.77734375" style="106" customWidth="1"/>
    <col min="7" max="7" width="10" style="105" customWidth="1"/>
    <col min="8" max="11" width="6.77734375" style="105" bestFit="1" customWidth="1"/>
    <col min="12" max="12" width="5.77734375" style="105" bestFit="1" customWidth="1"/>
    <col min="13" max="13" width="5.21875" style="105" bestFit="1" customWidth="1"/>
    <col min="14" max="14" width="6.77734375" style="105" customWidth="1"/>
    <col min="15" max="15" width="4.6640625" style="105" customWidth="1"/>
    <col min="16" max="16" width="5.6640625" style="5" bestFit="1" customWidth="1"/>
    <col min="17" max="22" width="4.44140625" style="108" bestFit="1" customWidth="1"/>
    <col min="23" max="23" width="10.88671875" style="108" customWidth="1"/>
    <col min="24" max="25" width="10.88671875" style="5" customWidth="1"/>
    <col min="26" max="26" width="10.88671875" style="60" customWidth="1"/>
    <col min="27" max="27" width="8" style="60" customWidth="1"/>
    <col min="28" max="48" width="8" style="5" customWidth="1"/>
    <col min="49" max="49" width="24.44140625" style="5" customWidth="1"/>
    <col min="50" max="234" width="5.6640625" style="5" customWidth="1"/>
    <col min="235" max="16384" width="72.109375" style="5"/>
  </cols>
  <sheetData>
    <row r="1" spans="1:48" ht="21" x14ac:dyDescent="0.5">
      <c r="A1" s="192" t="s">
        <v>63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68"/>
      <c r="Q1" s="107"/>
      <c r="R1" s="107"/>
      <c r="S1" s="107"/>
      <c r="T1" s="107"/>
      <c r="U1" s="107"/>
      <c r="V1" s="107"/>
      <c r="W1" s="107"/>
      <c r="X1" s="68"/>
      <c r="Y1" s="68"/>
      <c r="Z1" s="69"/>
      <c r="AA1" s="70"/>
    </row>
    <row r="2" spans="1:48" ht="17.399999999999999" x14ac:dyDescent="0.3">
      <c r="A2" s="198"/>
      <c r="B2" s="198"/>
      <c r="C2" s="198"/>
      <c r="D2" s="198"/>
      <c r="E2" s="198"/>
      <c r="F2" s="198"/>
      <c r="G2" s="198"/>
      <c r="H2" s="199" t="s">
        <v>1</v>
      </c>
      <c r="I2" s="199"/>
      <c r="J2" s="199"/>
      <c r="K2" s="199"/>
      <c r="L2" s="199"/>
      <c r="M2" s="199"/>
      <c r="N2" s="199"/>
      <c r="O2" s="19"/>
      <c r="P2" s="197" t="s">
        <v>84</v>
      </c>
      <c r="Q2" s="197"/>
      <c r="R2" s="197"/>
      <c r="S2" s="197"/>
      <c r="T2" s="197"/>
      <c r="U2" s="197"/>
      <c r="V2" s="197"/>
      <c r="W2" s="197"/>
      <c r="X2" s="197"/>
      <c r="Y2" s="197"/>
      <c r="Z2" s="19"/>
      <c r="AA2" s="197" t="s">
        <v>85</v>
      </c>
      <c r="AB2" s="197"/>
      <c r="AC2" s="197"/>
      <c r="AD2" s="197"/>
      <c r="AE2" s="197"/>
      <c r="AF2" s="197"/>
      <c r="AG2" s="197"/>
      <c r="AH2" s="197"/>
      <c r="AI2" s="197"/>
      <c r="AJ2" s="197"/>
      <c r="AK2" s="19"/>
      <c r="AL2" s="197" t="s">
        <v>34</v>
      </c>
      <c r="AM2" s="197"/>
      <c r="AN2" s="197"/>
      <c r="AO2" s="197"/>
      <c r="AP2" s="197"/>
      <c r="AQ2" s="197"/>
      <c r="AR2" s="197"/>
      <c r="AS2" s="197"/>
      <c r="AT2" s="197"/>
      <c r="AU2" s="197"/>
      <c r="AV2" s="197"/>
    </row>
    <row r="3" spans="1:48" ht="66" x14ac:dyDescent="0.25">
      <c r="A3" s="42" t="s">
        <v>74</v>
      </c>
      <c r="B3" s="113" t="s">
        <v>299</v>
      </c>
      <c r="C3" s="4" t="s">
        <v>2</v>
      </c>
      <c r="D3" s="4" t="s">
        <v>3</v>
      </c>
      <c r="E3" s="4" t="s">
        <v>6</v>
      </c>
      <c r="F3" s="4" t="s">
        <v>4</v>
      </c>
      <c r="G3" s="4" t="s">
        <v>5</v>
      </c>
      <c r="H3" s="145" t="s">
        <v>7</v>
      </c>
      <c r="I3" s="145" t="s">
        <v>9</v>
      </c>
      <c r="J3" s="145" t="s">
        <v>13</v>
      </c>
      <c r="K3" s="145" t="s">
        <v>14</v>
      </c>
      <c r="L3" s="145" t="s">
        <v>21</v>
      </c>
      <c r="M3" s="145" t="s">
        <v>22</v>
      </c>
      <c r="N3" s="145" t="s">
        <v>304</v>
      </c>
      <c r="O3" s="17"/>
      <c r="P3" s="114" t="s">
        <v>25</v>
      </c>
      <c r="Q3" s="114" t="s">
        <v>0</v>
      </c>
      <c r="R3" s="114" t="s">
        <v>0</v>
      </c>
      <c r="S3" s="114" t="s">
        <v>26</v>
      </c>
      <c r="T3" s="114" t="s">
        <v>27</v>
      </c>
      <c r="U3" s="114" t="s">
        <v>28</v>
      </c>
      <c r="V3" s="114" t="s">
        <v>29</v>
      </c>
      <c r="W3" s="114" t="s">
        <v>89</v>
      </c>
      <c r="X3" s="114" t="s">
        <v>90</v>
      </c>
      <c r="Y3" s="114" t="s">
        <v>91</v>
      </c>
      <c r="Z3" s="17"/>
      <c r="AA3" s="114" t="s">
        <v>25</v>
      </c>
      <c r="AB3" s="114" t="s">
        <v>0</v>
      </c>
      <c r="AC3" s="114" t="s">
        <v>0</v>
      </c>
      <c r="AD3" s="114" t="s">
        <v>26</v>
      </c>
      <c r="AE3" s="114" t="s">
        <v>27</v>
      </c>
      <c r="AF3" s="114" t="s">
        <v>28</v>
      </c>
      <c r="AG3" s="114" t="s">
        <v>29</v>
      </c>
      <c r="AH3" s="114" t="s">
        <v>89</v>
      </c>
      <c r="AI3" s="114" t="s">
        <v>90</v>
      </c>
      <c r="AJ3" s="114" t="s">
        <v>91</v>
      </c>
      <c r="AK3" s="17"/>
      <c r="AL3" s="114" t="s">
        <v>25</v>
      </c>
      <c r="AM3" s="114" t="s">
        <v>0</v>
      </c>
      <c r="AN3" s="114" t="s">
        <v>0</v>
      </c>
      <c r="AO3" s="114" t="s">
        <v>26</v>
      </c>
      <c r="AP3" s="114" t="s">
        <v>27</v>
      </c>
      <c r="AQ3" s="114" t="s">
        <v>28</v>
      </c>
      <c r="AR3" s="114" t="s">
        <v>29</v>
      </c>
      <c r="AS3" s="114" t="s">
        <v>35</v>
      </c>
      <c r="AT3" s="114" t="s">
        <v>30</v>
      </c>
      <c r="AU3" s="114" t="s">
        <v>36</v>
      </c>
      <c r="AV3" s="114" t="s">
        <v>37</v>
      </c>
    </row>
    <row r="4" spans="1:48" ht="39.6" x14ac:dyDescent="0.25">
      <c r="A4" s="103" t="s">
        <v>305</v>
      </c>
      <c r="B4" s="104" t="s">
        <v>313</v>
      </c>
      <c r="C4" s="104" t="s">
        <v>311</v>
      </c>
      <c r="D4" s="104" t="s">
        <v>310</v>
      </c>
      <c r="E4" s="103" t="s">
        <v>307</v>
      </c>
      <c r="F4" s="103" t="s">
        <v>308</v>
      </c>
      <c r="G4" s="104" t="s">
        <v>309</v>
      </c>
      <c r="H4" s="124"/>
      <c r="I4" s="124">
        <v>1</v>
      </c>
      <c r="J4" s="124"/>
      <c r="K4" s="124"/>
      <c r="L4" s="124"/>
      <c r="M4" s="124"/>
      <c r="N4" s="125"/>
      <c r="O4" s="50"/>
      <c r="P4" s="138">
        <v>0</v>
      </c>
      <c r="Q4" s="138">
        <v>0</v>
      </c>
      <c r="R4" s="138">
        <v>0</v>
      </c>
      <c r="S4" s="138">
        <v>0</v>
      </c>
      <c r="T4" s="138">
        <v>0</v>
      </c>
      <c r="U4" s="138">
        <v>0</v>
      </c>
      <c r="V4" s="138">
        <v>0</v>
      </c>
      <c r="W4" s="115">
        <f>SUM(P4:V4)</f>
        <v>0</v>
      </c>
      <c r="X4" s="115">
        <f>W4*(365/7)</f>
        <v>0</v>
      </c>
      <c r="Y4" s="115">
        <f>X4*2</f>
        <v>0</v>
      </c>
      <c r="Z4" s="5"/>
      <c r="AA4" s="138">
        <v>7</v>
      </c>
      <c r="AB4" s="138">
        <v>7</v>
      </c>
      <c r="AC4" s="138">
        <v>7</v>
      </c>
      <c r="AD4" s="138">
        <v>7</v>
      </c>
      <c r="AE4" s="138">
        <v>7</v>
      </c>
      <c r="AF4" s="138">
        <v>7</v>
      </c>
      <c r="AG4" s="138">
        <v>0</v>
      </c>
      <c r="AH4" s="115">
        <f>SUM(AA4:AG4)</f>
        <v>42</v>
      </c>
      <c r="AI4" s="115">
        <f>AH4*44</f>
        <v>1848</v>
      </c>
      <c r="AJ4" s="115">
        <f>AI4*2</f>
        <v>3696</v>
      </c>
      <c r="AL4" s="138">
        <v>0</v>
      </c>
      <c r="AM4" s="138">
        <v>0</v>
      </c>
      <c r="AN4" s="138">
        <v>0</v>
      </c>
      <c r="AO4" s="138">
        <v>0</v>
      </c>
      <c r="AP4" s="138">
        <v>0</v>
      </c>
      <c r="AQ4" s="138">
        <v>0</v>
      </c>
      <c r="AR4" s="138">
        <v>0</v>
      </c>
      <c r="AS4" s="138">
        <f>IF(L4=1,SUM(AL4:AR4),0)</f>
        <v>0</v>
      </c>
      <c r="AT4" s="138">
        <v>0</v>
      </c>
      <c r="AU4" s="115">
        <f>(((AS4*16)+(AS4*AT4))*(365/7))/60</f>
        <v>0</v>
      </c>
      <c r="AV4" s="115">
        <f>AU4*2</f>
        <v>0</v>
      </c>
    </row>
    <row r="5" spans="1:48" ht="39.6" x14ac:dyDescent="0.25">
      <c r="A5" s="103" t="s">
        <v>306</v>
      </c>
      <c r="B5" s="104" t="s">
        <v>314</v>
      </c>
      <c r="C5" s="104" t="s">
        <v>311</v>
      </c>
      <c r="D5" s="104" t="s">
        <v>310</v>
      </c>
      <c r="E5" s="103" t="s">
        <v>307</v>
      </c>
      <c r="F5" s="103" t="s">
        <v>308</v>
      </c>
      <c r="G5" s="104" t="s">
        <v>309</v>
      </c>
      <c r="H5" s="124"/>
      <c r="I5" s="124">
        <v>1</v>
      </c>
      <c r="J5" s="124"/>
      <c r="K5" s="124"/>
      <c r="L5" s="124"/>
      <c r="M5" s="124"/>
      <c r="N5" s="125"/>
      <c r="O5" s="50"/>
      <c r="P5" s="138">
        <v>0</v>
      </c>
      <c r="Q5" s="138">
        <v>0</v>
      </c>
      <c r="R5" s="138">
        <v>0</v>
      </c>
      <c r="S5" s="138">
        <v>0</v>
      </c>
      <c r="T5" s="138">
        <v>0</v>
      </c>
      <c r="U5" s="138">
        <v>0</v>
      </c>
      <c r="V5" s="138">
        <v>0</v>
      </c>
      <c r="W5" s="115">
        <f>SUM(P5:V5)</f>
        <v>0</v>
      </c>
      <c r="X5" s="115">
        <f>W5*(365/7)</f>
        <v>0</v>
      </c>
      <c r="Y5" s="115">
        <f t="shared" ref="Y5" si="0">X5*2</f>
        <v>0</v>
      </c>
      <c r="Z5" s="5"/>
      <c r="AA5" s="138">
        <v>4</v>
      </c>
      <c r="AB5" s="138">
        <v>8</v>
      </c>
      <c r="AC5" s="138">
        <v>3.5</v>
      </c>
      <c r="AD5" s="138">
        <v>5.5</v>
      </c>
      <c r="AE5" s="138">
        <v>3.5</v>
      </c>
      <c r="AF5" s="138">
        <v>4.5</v>
      </c>
      <c r="AG5" s="138">
        <v>0</v>
      </c>
      <c r="AH5" s="115">
        <f>SUM(AA5:AG5)</f>
        <v>29</v>
      </c>
      <c r="AI5" s="115">
        <f>AH5*8</f>
        <v>232</v>
      </c>
      <c r="AJ5" s="115">
        <f t="shared" ref="AJ5" si="1">AI5*2</f>
        <v>464</v>
      </c>
      <c r="AL5" s="138">
        <v>0</v>
      </c>
      <c r="AM5" s="138">
        <v>0</v>
      </c>
      <c r="AN5" s="138">
        <v>0</v>
      </c>
      <c r="AO5" s="138">
        <v>0</v>
      </c>
      <c r="AP5" s="138">
        <v>0</v>
      </c>
      <c r="AQ5" s="138">
        <v>0</v>
      </c>
      <c r="AR5" s="138">
        <v>0</v>
      </c>
      <c r="AS5" s="138">
        <f t="shared" ref="AS5" si="2">IF(L5=1,SUM(AL5:AR5),0)</f>
        <v>0</v>
      </c>
      <c r="AT5" s="138">
        <v>0</v>
      </c>
      <c r="AU5" s="115">
        <f t="shared" ref="AU5" si="3">(((AS5*16)+(AS5*AT5))*(365/7))/60</f>
        <v>0</v>
      </c>
      <c r="AV5" s="115">
        <f t="shared" ref="AV5" si="4">AU5*2</f>
        <v>0</v>
      </c>
    </row>
    <row r="6" spans="1:48" x14ac:dyDescent="0.25">
      <c r="A6" s="103"/>
      <c r="B6" s="175"/>
      <c r="C6" s="104"/>
      <c r="D6" s="104"/>
      <c r="E6" s="103"/>
      <c r="F6" s="103"/>
      <c r="G6" s="121"/>
      <c r="H6" s="124"/>
      <c r="I6" s="124"/>
      <c r="J6" s="124"/>
      <c r="K6" s="124"/>
      <c r="L6" s="124"/>
      <c r="M6" s="124"/>
      <c r="N6" s="124"/>
      <c r="O6" s="50"/>
      <c r="P6" s="176"/>
      <c r="Q6" s="176"/>
      <c r="R6" s="176"/>
      <c r="S6" s="176"/>
      <c r="T6" s="176"/>
      <c r="U6" s="176"/>
      <c r="V6" s="176"/>
      <c r="W6" s="177"/>
      <c r="X6" s="177"/>
      <c r="Y6" s="177"/>
      <c r="Z6" s="5"/>
      <c r="AA6" s="176"/>
      <c r="AB6" s="176"/>
      <c r="AC6" s="176"/>
      <c r="AD6" s="176"/>
      <c r="AE6" s="176"/>
      <c r="AF6" s="176"/>
      <c r="AG6" s="176"/>
      <c r="AH6" s="177"/>
      <c r="AI6" s="177"/>
      <c r="AJ6" s="177"/>
      <c r="AL6" s="176"/>
      <c r="AM6" s="176"/>
      <c r="AN6" s="176"/>
      <c r="AO6" s="176"/>
      <c r="AP6" s="176"/>
      <c r="AQ6" s="176"/>
      <c r="AR6" s="176"/>
      <c r="AS6" s="176"/>
      <c r="AT6" s="176"/>
      <c r="AU6" s="177"/>
      <c r="AV6" s="177"/>
    </row>
    <row r="7" spans="1:48" x14ac:dyDescent="0.25">
      <c r="A7" s="5"/>
      <c r="B7" s="5"/>
      <c r="C7" s="5"/>
      <c r="D7" s="5"/>
      <c r="E7" s="6"/>
      <c r="F7" s="5"/>
      <c r="G7" s="119" t="s">
        <v>93</v>
      </c>
      <c r="H7" s="118">
        <f t="shared" ref="H7:N7" si="5">SUM(H4:H6)</f>
        <v>0</v>
      </c>
      <c r="I7" s="118">
        <f t="shared" si="5"/>
        <v>2</v>
      </c>
      <c r="J7" s="118">
        <f t="shared" si="5"/>
        <v>0</v>
      </c>
      <c r="K7" s="118">
        <f t="shared" si="5"/>
        <v>0</v>
      </c>
      <c r="L7" s="118">
        <f t="shared" si="5"/>
        <v>0</v>
      </c>
      <c r="M7" s="118">
        <f t="shared" si="5"/>
        <v>0</v>
      </c>
      <c r="N7" s="118">
        <f t="shared" si="5"/>
        <v>0</v>
      </c>
      <c r="O7" s="5"/>
      <c r="Q7" s="5"/>
      <c r="R7" s="5"/>
      <c r="S7" s="5"/>
      <c r="T7" s="5"/>
      <c r="U7" s="5"/>
      <c r="V7" s="5"/>
      <c r="W7" s="5"/>
      <c r="Z7" s="5"/>
      <c r="AA7" s="5"/>
    </row>
    <row r="8" spans="1:48" x14ac:dyDescent="0.25">
      <c r="A8" s="5"/>
      <c r="B8" s="5"/>
      <c r="C8" s="5"/>
      <c r="D8" s="5"/>
      <c r="E8" s="6"/>
      <c r="F8" s="5"/>
      <c r="G8" s="5"/>
      <c r="H8" s="116"/>
      <c r="I8" s="116"/>
      <c r="J8" s="116"/>
      <c r="K8" s="116"/>
      <c r="L8" s="116"/>
      <c r="M8" s="116"/>
      <c r="N8" s="116"/>
      <c r="O8" s="5"/>
      <c r="Q8" s="5"/>
      <c r="R8" s="5"/>
      <c r="S8" s="5"/>
      <c r="T8" s="5"/>
      <c r="U8" s="5"/>
      <c r="V8" s="5"/>
      <c r="W8" s="5"/>
      <c r="Z8" s="5"/>
      <c r="AA8" s="5"/>
    </row>
    <row r="9" spans="1:48" x14ac:dyDescent="0.25">
      <c r="A9" s="61" t="s">
        <v>8</v>
      </c>
      <c r="B9" s="62" t="s">
        <v>32</v>
      </c>
      <c r="C9" s="62"/>
      <c r="D9" s="117"/>
      <c r="E9" s="61"/>
      <c r="F9" s="117"/>
      <c r="G9" s="117"/>
      <c r="H9" s="117"/>
      <c r="I9" s="117"/>
      <c r="J9" s="117"/>
      <c r="K9" s="117"/>
      <c r="L9" s="117"/>
      <c r="M9" s="117"/>
      <c r="N9" s="117"/>
      <c r="O9" s="5"/>
      <c r="Q9" s="5"/>
      <c r="R9" s="5"/>
      <c r="S9" s="5"/>
      <c r="T9" s="5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</row>
    <row r="10" spans="1:48" x14ac:dyDescent="0.25">
      <c r="A10" s="61" t="s">
        <v>10</v>
      </c>
      <c r="B10" s="62" t="s">
        <v>33</v>
      </c>
      <c r="C10" s="62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Q10" s="5"/>
      <c r="R10" s="5"/>
      <c r="S10" s="5"/>
      <c r="T10" s="5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</row>
    <row r="11" spans="1:48" x14ac:dyDescent="0.25">
      <c r="A11" s="61" t="s">
        <v>15</v>
      </c>
      <c r="B11" s="62" t="s">
        <v>20</v>
      </c>
      <c r="C11" s="62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Q11" s="5"/>
      <c r="R11" s="5"/>
      <c r="S11" s="5"/>
      <c r="T11" s="5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x14ac:dyDescent="0.25">
      <c r="A12" s="61" t="s">
        <v>16</v>
      </c>
      <c r="B12" s="62" t="s">
        <v>19</v>
      </c>
      <c r="C12" s="62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Q12" s="5"/>
      <c r="R12" s="5"/>
      <c r="S12" s="5"/>
      <c r="T12" s="5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x14ac:dyDescent="0.25">
      <c r="A13" s="61" t="s">
        <v>17</v>
      </c>
      <c r="B13" s="62" t="s">
        <v>18</v>
      </c>
      <c r="C13" s="62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Q13" s="5"/>
      <c r="R13" s="5"/>
      <c r="S13" s="5"/>
      <c r="T13" s="5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ht="14.4" x14ac:dyDescent="0.3">
      <c r="A14" s="61" t="s">
        <v>23</v>
      </c>
      <c r="B14" s="62" t="s">
        <v>312</v>
      </c>
      <c r="C14" s="62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Q14" s="5"/>
      <c r="R14" s="5"/>
      <c r="S14" s="5"/>
      <c r="T14" s="5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Q15" s="5"/>
      <c r="R15" s="5"/>
      <c r="S15" s="5"/>
      <c r="T15" s="5"/>
      <c r="U15" s="5"/>
      <c r="V15" s="5"/>
      <c r="W15" s="5"/>
      <c r="Z15" s="5"/>
      <c r="AA15" s="5"/>
    </row>
  </sheetData>
  <mergeCells count="6">
    <mergeCell ref="AL2:AV2"/>
    <mergeCell ref="A1:O1"/>
    <mergeCell ref="A2:G2"/>
    <mergeCell ref="H2:N2"/>
    <mergeCell ref="P2:Y2"/>
    <mergeCell ref="AA2:AJ2"/>
  </mergeCells>
  <phoneticPr fontId="4" type="noConversion"/>
  <conditionalFormatting sqref="P4:V6 AA4:AG6 AL4:AR6 AT4:AT6">
    <cfRule type="cellIs" dxfId="9" priority="7" operator="greaterThan">
      <formula>0</formula>
    </cfRule>
    <cfRule type="expression" dxfId="8" priority="8">
      <formula>"&gt;0"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8" scale="59" orientation="landscape" r:id="rId1"/>
  <headerFooter>
    <oddHeader>&amp;L&amp;"Arial Nova Cond,Normale"Allegato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0602-695B-47FC-9051-85DCCDF76115}">
  <dimension ref="A1:AB14"/>
  <sheetViews>
    <sheetView workbookViewId="0">
      <pane xSplit="14" topLeftCell="O1" activePane="topRight" state="frozen"/>
      <selection pane="topRight" activeCell="P4" sqref="P4"/>
    </sheetView>
  </sheetViews>
  <sheetFormatPr defaultColWidth="105.33203125" defaultRowHeight="10.199999999999999" x14ac:dyDescent="0.2"/>
  <cols>
    <col min="1" max="1" width="5.33203125" style="3" bestFit="1" customWidth="1"/>
    <col min="2" max="2" width="23.33203125" style="3" customWidth="1"/>
    <col min="3" max="3" width="17.6640625" style="3" customWidth="1"/>
    <col min="4" max="4" width="27.21875" style="3" bestFit="1" customWidth="1"/>
    <col min="5" max="5" width="5.6640625" style="3" hidden="1" customWidth="1"/>
    <col min="6" max="6" width="7.77734375" style="3" hidden="1" customWidth="1"/>
    <col min="7" max="7" width="28.109375" style="3" hidden="1" customWidth="1"/>
    <col min="8" max="8" width="5.6640625" style="72" customWidth="1"/>
    <col min="9" max="13" width="5.6640625" style="3" customWidth="1"/>
    <col min="14" max="14" width="6.6640625" style="3" customWidth="1"/>
    <col min="15" max="15" width="7.77734375" style="3" customWidth="1"/>
    <col min="16" max="16" width="9.44140625" style="72" customWidth="1"/>
    <col min="17" max="22" width="9.44140625" style="3" customWidth="1"/>
    <col min="23" max="23" width="5.88671875" style="3" customWidth="1"/>
    <col min="24" max="16384" width="105.33203125" style="3"/>
  </cols>
  <sheetData>
    <row r="1" spans="1:28" s="71" customFormat="1" ht="21" x14ac:dyDescent="0.5">
      <c r="A1" s="201" t="s">
        <v>72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182"/>
      <c r="P1" s="76"/>
      <c r="Q1" s="12"/>
      <c r="R1" s="12"/>
      <c r="S1" s="12"/>
      <c r="T1" s="12"/>
      <c r="U1" s="12"/>
      <c r="V1" s="12"/>
      <c r="W1" s="12"/>
    </row>
    <row r="2" spans="1:28" ht="11.4" x14ac:dyDescent="0.2">
      <c r="A2" s="13"/>
      <c r="P2" s="200" t="s">
        <v>300</v>
      </c>
      <c r="Q2" s="200"/>
      <c r="R2" s="200"/>
      <c r="S2" s="200"/>
      <c r="T2" s="200"/>
      <c r="U2" s="200"/>
      <c r="V2" s="200"/>
      <c r="W2" s="82"/>
    </row>
    <row r="3" spans="1:28" ht="26.4" x14ac:dyDescent="0.2">
      <c r="A3" s="142" t="s">
        <v>74</v>
      </c>
      <c r="B3" s="143" t="s">
        <v>299</v>
      </c>
      <c r="C3" s="144" t="s">
        <v>2</v>
      </c>
      <c r="D3" s="144" t="s">
        <v>3</v>
      </c>
      <c r="E3" s="144" t="s">
        <v>6</v>
      </c>
      <c r="F3" s="144" t="s">
        <v>4</v>
      </c>
      <c r="G3" s="148" t="s">
        <v>5</v>
      </c>
      <c r="H3" s="150" t="s">
        <v>7</v>
      </c>
      <c r="I3" s="145" t="s">
        <v>9</v>
      </c>
      <c r="J3" s="145" t="s">
        <v>13</v>
      </c>
      <c r="K3" s="145" t="s">
        <v>14</v>
      </c>
      <c r="L3" s="145" t="s">
        <v>21</v>
      </c>
      <c r="M3" s="145" t="s">
        <v>22</v>
      </c>
      <c r="N3" s="174" t="s">
        <v>304</v>
      </c>
      <c r="O3" s="72"/>
      <c r="P3" s="73" t="s">
        <v>77</v>
      </c>
      <c r="Q3" s="73" t="s">
        <v>78</v>
      </c>
      <c r="R3" s="73" t="s">
        <v>79</v>
      </c>
      <c r="S3" s="73" t="s">
        <v>80</v>
      </c>
      <c r="T3" s="73" t="s">
        <v>81</v>
      </c>
      <c r="U3" s="73" t="s">
        <v>82</v>
      </c>
      <c r="V3" s="73" t="s">
        <v>83</v>
      </c>
      <c r="W3" s="83"/>
    </row>
    <row r="4" spans="1:28" ht="39.6" x14ac:dyDescent="0.25">
      <c r="A4" s="103" t="s">
        <v>305</v>
      </c>
      <c r="B4" s="104" t="s">
        <v>313</v>
      </c>
      <c r="C4" s="104" t="s">
        <v>311</v>
      </c>
      <c r="D4" s="104" t="s">
        <v>310</v>
      </c>
      <c r="E4" s="103" t="s">
        <v>307</v>
      </c>
      <c r="F4" s="103" t="s">
        <v>308</v>
      </c>
      <c r="G4" s="104" t="s">
        <v>309</v>
      </c>
      <c r="H4" s="124"/>
      <c r="I4" s="124">
        <v>1</v>
      </c>
      <c r="J4" s="124"/>
      <c r="K4" s="124"/>
      <c r="L4" s="124"/>
      <c r="M4" s="125"/>
      <c r="N4" s="124"/>
      <c r="O4" s="72"/>
      <c r="P4" s="183" t="s">
        <v>315</v>
      </c>
      <c r="Q4" s="183" t="s">
        <v>315</v>
      </c>
      <c r="R4" s="183" t="s">
        <v>315</v>
      </c>
      <c r="S4" s="183" t="s">
        <v>315</v>
      </c>
      <c r="T4" s="183" t="s">
        <v>315</v>
      </c>
      <c r="U4" s="183" t="s">
        <v>315</v>
      </c>
      <c r="V4" s="74" t="s">
        <v>316</v>
      </c>
      <c r="W4" s="74"/>
    </row>
    <row r="5" spans="1:28" ht="39.6" x14ac:dyDescent="0.25">
      <c r="A5" s="103" t="s">
        <v>306</v>
      </c>
      <c r="B5" s="104" t="s">
        <v>314</v>
      </c>
      <c r="C5" s="104" t="s">
        <v>311</v>
      </c>
      <c r="D5" s="104" t="s">
        <v>310</v>
      </c>
      <c r="E5" s="103" t="s">
        <v>307</v>
      </c>
      <c r="F5" s="103" t="s">
        <v>308</v>
      </c>
      <c r="G5" s="104" t="s">
        <v>309</v>
      </c>
      <c r="H5" s="124"/>
      <c r="I5" s="124">
        <v>1</v>
      </c>
      <c r="J5" s="124"/>
      <c r="K5" s="124"/>
      <c r="L5" s="124"/>
      <c r="M5" s="125"/>
      <c r="N5" s="124"/>
      <c r="O5" s="75"/>
      <c r="P5" s="183" t="s">
        <v>317</v>
      </c>
      <c r="Q5" s="183" t="s">
        <v>318</v>
      </c>
      <c r="R5" s="183" t="s">
        <v>319</v>
      </c>
      <c r="S5" s="183" t="s">
        <v>318</v>
      </c>
      <c r="T5" s="183" t="s">
        <v>319</v>
      </c>
      <c r="U5" s="183" t="s">
        <v>320</v>
      </c>
      <c r="V5" s="74" t="s">
        <v>316</v>
      </c>
      <c r="W5" s="74"/>
    </row>
    <row r="6" spans="1:28" ht="13.2" x14ac:dyDescent="0.25">
      <c r="A6" s="103"/>
      <c r="B6" s="175"/>
      <c r="C6" s="104"/>
      <c r="D6" s="104"/>
      <c r="E6" s="103"/>
      <c r="F6" s="103"/>
      <c r="G6" s="121"/>
      <c r="H6" s="124"/>
      <c r="I6" s="124"/>
      <c r="J6" s="124"/>
      <c r="K6" s="124"/>
      <c r="L6" s="124"/>
      <c r="M6" s="125"/>
      <c r="N6" s="124"/>
      <c r="O6" s="75"/>
      <c r="P6" s="74"/>
      <c r="Q6" s="74"/>
      <c r="R6" s="74"/>
      <c r="S6" s="74"/>
      <c r="T6" s="74"/>
      <c r="U6" s="74"/>
      <c r="V6" s="74"/>
      <c r="W6" s="74"/>
    </row>
    <row r="7" spans="1:28" ht="13.2" x14ac:dyDescent="0.25">
      <c r="A7" s="146"/>
      <c r="B7" s="146"/>
      <c r="C7" s="146"/>
      <c r="D7" s="146"/>
      <c r="E7" s="147"/>
      <c r="F7" s="146"/>
      <c r="G7" s="149" t="s">
        <v>93</v>
      </c>
      <c r="H7" s="151">
        <f t="shared" ref="H7:M7" si="0">SUM(H4:H6)</f>
        <v>0</v>
      </c>
      <c r="I7" s="151">
        <f t="shared" si="0"/>
        <v>2</v>
      </c>
      <c r="J7" s="151">
        <f t="shared" si="0"/>
        <v>0</v>
      </c>
      <c r="K7" s="151">
        <f t="shared" si="0"/>
        <v>0</v>
      </c>
      <c r="L7" s="151">
        <f t="shared" si="0"/>
        <v>0</v>
      </c>
      <c r="M7" s="151">
        <f t="shared" si="0"/>
        <v>0</v>
      </c>
      <c r="N7" s="126"/>
      <c r="O7" s="75"/>
      <c r="P7" s="74"/>
      <c r="Q7" s="74"/>
      <c r="R7" s="74"/>
      <c r="S7" s="74"/>
      <c r="T7" s="74"/>
      <c r="U7" s="74"/>
      <c r="V7" s="74"/>
      <c r="W7" s="74"/>
    </row>
    <row r="8" spans="1:28" ht="13.2" x14ac:dyDescent="0.25">
      <c r="A8" s="5"/>
      <c r="B8" s="5"/>
      <c r="C8" s="5"/>
      <c r="D8" s="5"/>
      <c r="E8" s="6"/>
      <c r="F8" s="5"/>
      <c r="G8" s="119"/>
      <c r="H8" s="139"/>
      <c r="I8" s="118"/>
      <c r="J8" s="118"/>
      <c r="K8" s="118"/>
      <c r="L8" s="118"/>
      <c r="M8" s="118"/>
      <c r="N8" s="118"/>
      <c r="O8" s="118"/>
      <c r="P8" s="75"/>
      <c r="Q8" s="74"/>
      <c r="R8" s="74"/>
      <c r="S8" s="74"/>
      <c r="T8" s="74"/>
      <c r="U8" s="74"/>
      <c r="V8" s="74"/>
      <c r="W8" s="74"/>
    </row>
    <row r="9" spans="1:28" ht="13.2" x14ac:dyDescent="0.25">
      <c r="A9" s="63" t="s">
        <v>8</v>
      </c>
      <c r="B9" s="64" t="s">
        <v>32</v>
      </c>
      <c r="C9" s="64"/>
      <c r="D9" s="51"/>
      <c r="E9" s="52"/>
      <c r="F9" s="51"/>
      <c r="G9" s="51"/>
      <c r="H9" s="140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46"/>
      <c r="W9" s="53"/>
      <c r="X9" s="54"/>
      <c r="AA9" s="55"/>
      <c r="AB9" s="55"/>
    </row>
    <row r="10" spans="1:28" ht="13.2" x14ac:dyDescent="0.25">
      <c r="A10" s="65" t="s">
        <v>10</v>
      </c>
      <c r="B10" s="62" t="s">
        <v>33</v>
      </c>
      <c r="C10" s="62"/>
      <c r="D10" s="5"/>
      <c r="E10" s="6"/>
      <c r="F10" s="5"/>
      <c r="G10" s="5"/>
      <c r="H10" s="10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4"/>
      <c r="X10" s="54"/>
      <c r="AA10" s="55"/>
      <c r="AB10" s="55"/>
    </row>
    <row r="11" spans="1:28" s="1" customFormat="1" ht="13.2" x14ac:dyDescent="0.25">
      <c r="A11" s="65" t="s">
        <v>15</v>
      </c>
      <c r="B11" s="62" t="s">
        <v>20</v>
      </c>
      <c r="C11" s="62"/>
      <c r="D11" s="5"/>
      <c r="E11" s="6"/>
      <c r="F11" s="5"/>
      <c r="G11" s="5"/>
      <c r="H11" s="10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6"/>
      <c r="X11" s="56"/>
      <c r="AA11" s="57"/>
      <c r="AB11" s="57"/>
    </row>
    <row r="12" spans="1:28" s="1" customFormat="1" ht="13.2" x14ac:dyDescent="0.25">
      <c r="A12" s="65" t="s">
        <v>16</v>
      </c>
      <c r="B12" s="62" t="s">
        <v>19</v>
      </c>
      <c r="C12" s="62"/>
      <c r="D12" s="5"/>
      <c r="E12" s="6"/>
      <c r="F12" s="5"/>
      <c r="G12" s="5"/>
      <c r="H12" s="10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6"/>
      <c r="X12" s="56"/>
      <c r="AA12" s="57"/>
      <c r="AB12" s="57"/>
    </row>
    <row r="13" spans="1:28" s="1" customFormat="1" ht="13.2" x14ac:dyDescent="0.25">
      <c r="A13" s="65" t="s">
        <v>17</v>
      </c>
      <c r="B13" s="62" t="s">
        <v>18</v>
      </c>
      <c r="C13" s="62"/>
      <c r="D13" s="5"/>
      <c r="E13" s="6"/>
      <c r="F13" s="5"/>
      <c r="G13" s="5"/>
      <c r="H13" s="10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6"/>
      <c r="X13" s="56"/>
      <c r="AA13" s="57"/>
      <c r="AB13" s="57"/>
    </row>
    <row r="14" spans="1:28" s="1" customFormat="1" ht="14.4" x14ac:dyDescent="0.3">
      <c r="A14" s="66" t="s">
        <v>23</v>
      </c>
      <c r="B14" s="67" t="s">
        <v>312</v>
      </c>
      <c r="C14" s="67"/>
      <c r="D14" s="43"/>
      <c r="E14" s="44"/>
      <c r="F14" s="43"/>
      <c r="G14" s="43"/>
      <c r="H14" s="141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58"/>
      <c r="X14" s="56"/>
      <c r="AA14" s="57"/>
      <c r="AB14" s="57"/>
    </row>
  </sheetData>
  <mergeCells count="2">
    <mergeCell ref="P2:V2"/>
    <mergeCell ref="A1:N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EE71-C5AE-438D-A4C2-F9AF72F9FE80}">
  <sheetPr>
    <pageSetUpPr fitToPage="1"/>
  </sheetPr>
  <dimension ref="A1:BT15"/>
  <sheetViews>
    <sheetView tabSelected="1" zoomScaleNormal="100" workbookViewId="0">
      <pane xSplit="14" ySplit="3" topLeftCell="BO4" activePane="bottomRight" state="frozen"/>
      <selection pane="topRight" activeCell="O1" sqref="O1"/>
      <selection pane="bottomLeft" activeCell="A4" sqref="A4"/>
      <selection pane="bottomRight" activeCell="BR7" sqref="BR7"/>
    </sheetView>
  </sheetViews>
  <sheetFormatPr defaultColWidth="18.109375" defaultRowHeight="10.199999999999999" x14ac:dyDescent="0.2"/>
  <cols>
    <col min="1" max="1" width="9.77734375" style="161" bestFit="1" customWidth="1"/>
    <col min="2" max="2" width="23.21875" style="161" customWidth="1"/>
    <col min="3" max="3" width="8.33203125" style="161" customWidth="1"/>
    <col min="4" max="4" width="15.33203125" style="161" customWidth="1"/>
    <col min="5" max="5" width="7.109375" style="35" customWidth="1"/>
    <col min="6" max="6" width="7.88671875" style="16" customWidth="1"/>
    <col min="7" max="7" width="10.5546875" style="35" customWidth="1"/>
    <col min="8" max="11" width="8.44140625" style="161" bestFit="1" customWidth="1"/>
    <col min="12" max="13" width="7.77734375" style="161" bestFit="1" customWidth="1"/>
    <col min="14" max="14" width="8.88671875" style="161" bestFit="1" customWidth="1"/>
    <col min="15" max="15" width="0.77734375" style="161" customWidth="1"/>
    <col min="16" max="16" width="1" style="161" customWidth="1"/>
    <col min="17" max="17" width="6.109375" style="161" bestFit="1" customWidth="1"/>
    <col min="18" max="19" width="6.5546875" style="161" bestFit="1" customWidth="1"/>
    <col min="20" max="20" width="6.21875" style="161" bestFit="1" customWidth="1"/>
    <col min="21" max="22" width="6.109375" style="161" bestFit="1" customWidth="1"/>
    <col min="23" max="23" width="6.21875" style="161" bestFit="1" customWidth="1"/>
    <col min="24" max="24" width="11.88671875" style="161" bestFit="1" customWidth="1"/>
    <col min="25" max="26" width="9.88671875" style="161" bestFit="1" customWidth="1"/>
    <col min="27" max="28" width="12.109375" style="161" bestFit="1" customWidth="1"/>
    <col min="29" max="29" width="1" style="161" customWidth="1"/>
    <col min="30" max="30" width="6.109375" style="161" bestFit="1" customWidth="1"/>
    <col min="31" max="32" width="6.5546875" style="161" bestFit="1" customWidth="1"/>
    <col min="33" max="33" width="6.21875" style="161" bestFit="1" customWidth="1"/>
    <col min="34" max="35" width="6.109375" style="161" bestFit="1" customWidth="1"/>
    <col min="36" max="36" width="6.21875" style="161" bestFit="1" customWidth="1"/>
    <col min="37" max="37" width="11.88671875" style="161" bestFit="1" customWidth="1"/>
    <col min="38" max="39" width="13.6640625" style="161" bestFit="1" customWidth="1"/>
    <col min="40" max="41" width="12.109375" style="161" bestFit="1" customWidth="1"/>
    <col min="42" max="42" width="1" style="161" customWidth="1"/>
    <col min="43" max="44" width="12.109375" style="161" bestFit="1" customWidth="1"/>
    <col min="45" max="45" width="0.33203125" style="161" customWidth="1"/>
    <col min="46" max="47" width="12.109375" style="161" bestFit="1" customWidth="1"/>
    <col min="48" max="48" width="1" style="161" customWidth="1"/>
    <col min="49" max="49" width="6.109375" style="161" bestFit="1" customWidth="1"/>
    <col min="50" max="51" width="6.5546875" style="161" bestFit="1" customWidth="1"/>
    <col min="52" max="52" width="6.21875" style="161" bestFit="1" customWidth="1"/>
    <col min="53" max="54" width="6.109375" style="161" bestFit="1" customWidth="1"/>
    <col min="55" max="55" width="6.21875" style="161" bestFit="1" customWidth="1"/>
    <col min="56" max="56" width="11.88671875" style="161" bestFit="1" customWidth="1"/>
    <col min="57" max="57" width="12" style="161" bestFit="1" customWidth="1"/>
    <col min="58" max="59" width="11.5546875" style="161" bestFit="1" customWidth="1"/>
    <col min="60" max="61" width="12.109375" style="161" bestFit="1" customWidth="1"/>
    <col min="62" max="62" width="0.6640625" style="161" customWidth="1"/>
    <col min="63" max="64" width="8.5546875" style="161" bestFit="1" customWidth="1"/>
    <col min="65" max="65" width="0.6640625" style="161" customWidth="1"/>
    <col min="66" max="67" width="12.109375" style="161" bestFit="1" customWidth="1"/>
    <col min="68" max="68" width="0.6640625" style="161" customWidth="1"/>
    <col min="69" max="69" width="15.33203125" style="161" bestFit="1" customWidth="1"/>
    <col min="70" max="70" width="11.5546875" style="161" bestFit="1" customWidth="1"/>
    <col min="71" max="71" width="11.33203125" style="161" bestFit="1" customWidth="1"/>
    <col min="72" max="72" width="10.77734375" style="168" bestFit="1" customWidth="1"/>
    <col min="73" max="16384" width="18.109375" style="161"/>
  </cols>
  <sheetData>
    <row r="1" spans="1:72" s="155" customFormat="1" ht="25.2" x14ac:dyDescent="0.6">
      <c r="A1" s="204" t="s">
        <v>70</v>
      </c>
      <c r="B1" s="204"/>
      <c r="C1" s="204"/>
      <c r="D1" s="204"/>
      <c r="E1" s="205"/>
      <c r="F1" s="205"/>
      <c r="G1" s="205"/>
      <c r="H1" s="204"/>
      <c r="I1" s="153"/>
      <c r="J1" s="153"/>
      <c r="K1" s="153"/>
      <c r="L1" s="153"/>
      <c r="M1" s="153"/>
      <c r="N1" s="153"/>
      <c r="O1" s="153"/>
      <c r="P1" s="154"/>
      <c r="Q1" s="154"/>
      <c r="R1" s="154"/>
      <c r="S1" s="154"/>
      <c r="T1" s="154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6"/>
      <c r="BD1" s="156"/>
      <c r="BE1" s="156"/>
      <c r="BF1" s="156"/>
      <c r="BG1" s="156"/>
      <c r="BH1" s="156"/>
      <c r="BI1" s="156"/>
      <c r="BJ1" s="156"/>
      <c r="BK1" s="156"/>
      <c r="BL1" s="156"/>
      <c r="BM1" s="156"/>
      <c r="BN1" s="156"/>
      <c r="BO1" s="156"/>
      <c r="BT1" s="157"/>
    </row>
    <row r="2" spans="1:72" s="158" customFormat="1" ht="17.399999999999999" x14ac:dyDescent="0.3">
      <c r="A2" s="206"/>
      <c r="B2" s="206"/>
      <c r="C2" s="206"/>
      <c r="D2" s="206"/>
      <c r="E2" s="198"/>
      <c r="F2" s="198"/>
      <c r="G2" s="198"/>
      <c r="H2" s="206"/>
      <c r="I2" s="199" t="s">
        <v>1</v>
      </c>
      <c r="J2" s="199"/>
      <c r="K2" s="199"/>
      <c r="L2" s="199"/>
      <c r="M2" s="199"/>
      <c r="N2" s="199"/>
      <c r="O2" s="18"/>
      <c r="Q2" s="203" t="s">
        <v>84</v>
      </c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D2" s="203" t="s">
        <v>85</v>
      </c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Q2" s="199" t="s">
        <v>86</v>
      </c>
      <c r="AR2" s="199"/>
      <c r="AT2" s="199" t="s">
        <v>87</v>
      </c>
      <c r="AU2" s="199"/>
      <c r="AW2" s="203" t="s">
        <v>34</v>
      </c>
      <c r="AX2" s="203"/>
      <c r="AY2" s="203"/>
      <c r="AZ2" s="203"/>
      <c r="BA2" s="203"/>
      <c r="BB2" s="203"/>
      <c r="BC2" s="203"/>
      <c r="BD2" s="203"/>
      <c r="BE2" s="203"/>
      <c r="BF2" s="203"/>
      <c r="BG2" s="203"/>
      <c r="BH2" s="203"/>
      <c r="BI2" s="203"/>
      <c r="BK2" s="199" t="s">
        <v>0</v>
      </c>
      <c r="BL2" s="199"/>
      <c r="BN2" s="199" t="s">
        <v>88</v>
      </c>
      <c r="BO2" s="199"/>
      <c r="BT2" s="159"/>
    </row>
    <row r="3" spans="1:72" s="160" customFormat="1" ht="45.6" x14ac:dyDescent="0.3">
      <c r="A3" s="42" t="s">
        <v>74</v>
      </c>
      <c r="B3" s="113" t="s">
        <v>299</v>
      </c>
      <c r="C3" s="4" t="s">
        <v>301</v>
      </c>
      <c r="D3" s="4" t="s">
        <v>3</v>
      </c>
      <c r="E3" s="4" t="s">
        <v>6</v>
      </c>
      <c r="F3" s="4" t="s">
        <v>4</v>
      </c>
      <c r="G3" s="120" t="s">
        <v>5</v>
      </c>
      <c r="H3" s="122" t="s">
        <v>7</v>
      </c>
      <c r="I3" s="122" t="s">
        <v>9</v>
      </c>
      <c r="J3" s="122" t="s">
        <v>13</v>
      </c>
      <c r="K3" s="122" t="s">
        <v>14</v>
      </c>
      <c r="L3" s="122" t="s">
        <v>21</v>
      </c>
      <c r="M3" s="122" t="s">
        <v>22</v>
      </c>
      <c r="N3" s="123" t="s">
        <v>304</v>
      </c>
      <c r="O3" s="20"/>
      <c r="Q3" s="21" t="s">
        <v>25</v>
      </c>
      <c r="R3" s="21" t="s">
        <v>0</v>
      </c>
      <c r="S3" s="21" t="s">
        <v>0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89</v>
      </c>
      <c r="Y3" s="21" t="s">
        <v>90</v>
      </c>
      <c r="Z3" s="21" t="s">
        <v>91</v>
      </c>
      <c r="AA3" s="22" t="s">
        <v>38</v>
      </c>
      <c r="AB3" s="22" t="s">
        <v>39</v>
      </c>
      <c r="AD3" s="21" t="s">
        <v>25</v>
      </c>
      <c r="AE3" s="21" t="s">
        <v>0</v>
      </c>
      <c r="AF3" s="21" t="s">
        <v>0</v>
      </c>
      <c r="AG3" s="21" t="s">
        <v>26</v>
      </c>
      <c r="AH3" s="21" t="s">
        <v>27</v>
      </c>
      <c r="AI3" s="21" t="s">
        <v>28</v>
      </c>
      <c r="AJ3" s="21" t="s">
        <v>29</v>
      </c>
      <c r="AK3" s="21" t="s">
        <v>89</v>
      </c>
      <c r="AL3" s="21" t="s">
        <v>90</v>
      </c>
      <c r="AM3" s="21" t="s">
        <v>91</v>
      </c>
      <c r="AN3" s="22" t="s">
        <v>38</v>
      </c>
      <c r="AO3" s="22" t="s">
        <v>39</v>
      </c>
      <c r="AQ3" s="22" t="s">
        <v>38</v>
      </c>
      <c r="AR3" s="22" t="s">
        <v>39</v>
      </c>
      <c r="AT3" s="22" t="s">
        <v>38</v>
      </c>
      <c r="AU3" s="22" t="s">
        <v>39</v>
      </c>
      <c r="AW3" s="21" t="s">
        <v>25</v>
      </c>
      <c r="AX3" s="21" t="s">
        <v>0</v>
      </c>
      <c r="AY3" s="21" t="s">
        <v>0</v>
      </c>
      <c r="AZ3" s="21" t="s">
        <v>26</v>
      </c>
      <c r="BA3" s="21" t="s">
        <v>27</v>
      </c>
      <c r="BB3" s="21" t="s">
        <v>28</v>
      </c>
      <c r="BC3" s="21" t="s">
        <v>29</v>
      </c>
      <c r="BD3" s="21" t="s">
        <v>35</v>
      </c>
      <c r="BE3" s="21" t="s">
        <v>30</v>
      </c>
      <c r="BF3" s="21" t="s">
        <v>36</v>
      </c>
      <c r="BG3" s="21" t="s">
        <v>37</v>
      </c>
      <c r="BH3" s="22" t="s">
        <v>38</v>
      </c>
      <c r="BI3" s="22" t="s">
        <v>39</v>
      </c>
      <c r="BK3" s="22" t="s">
        <v>38</v>
      </c>
      <c r="BL3" s="22" t="s">
        <v>39</v>
      </c>
      <c r="BN3" s="22" t="s">
        <v>38</v>
      </c>
      <c r="BO3" s="22" t="s">
        <v>39</v>
      </c>
      <c r="BQ3" s="22" t="s">
        <v>40</v>
      </c>
      <c r="BR3" s="22" t="s">
        <v>41</v>
      </c>
      <c r="BS3" s="22" t="s">
        <v>42</v>
      </c>
      <c r="BT3" s="78" t="s">
        <v>92</v>
      </c>
    </row>
    <row r="4" spans="1:72" s="35" customFormat="1" ht="39.6" x14ac:dyDescent="0.25">
      <c r="A4" s="103" t="s">
        <v>305</v>
      </c>
      <c r="B4" s="104" t="s">
        <v>313</v>
      </c>
      <c r="C4" s="104" t="s">
        <v>311</v>
      </c>
      <c r="D4" s="104" t="s">
        <v>310</v>
      </c>
      <c r="E4" s="103" t="s">
        <v>307</v>
      </c>
      <c r="F4" s="103" t="s">
        <v>308</v>
      </c>
      <c r="G4" s="104" t="s">
        <v>309</v>
      </c>
      <c r="H4" s="124"/>
      <c r="I4" s="124">
        <v>1</v>
      </c>
      <c r="J4" s="124"/>
      <c r="K4" s="124"/>
      <c r="L4" s="124"/>
      <c r="M4" s="124"/>
      <c r="N4" s="125"/>
      <c r="O4" s="23"/>
      <c r="P4" s="24"/>
      <c r="Q4" s="25">
        <v>0</v>
      </c>
      <c r="R4" s="25">
        <v>0</v>
      </c>
      <c r="S4" s="25">
        <v>0</v>
      </c>
      <c r="T4" s="25">
        <v>0</v>
      </c>
      <c r="U4" s="25">
        <v>0</v>
      </c>
      <c r="V4" s="25">
        <v>0</v>
      </c>
      <c r="W4" s="25">
        <v>0</v>
      </c>
      <c r="X4" s="26">
        <f t="shared" ref="X4:X5" si="0">IF(I4=1,SUM(Q4:W4),0)</f>
        <v>0</v>
      </c>
      <c r="Y4" s="26">
        <f>X4*(365/7)</f>
        <v>0</v>
      </c>
      <c r="Z4" s="27">
        <f>Y4*2</f>
        <v>0</v>
      </c>
      <c r="AA4" s="28">
        <f>Y4*19.75</f>
        <v>0</v>
      </c>
      <c r="AB4" s="29">
        <f>AA4*2</f>
        <v>0</v>
      </c>
      <c r="AC4" s="30"/>
      <c r="AD4" s="138">
        <v>7</v>
      </c>
      <c r="AE4" s="138">
        <v>7</v>
      </c>
      <c r="AF4" s="138">
        <v>7</v>
      </c>
      <c r="AG4" s="138">
        <v>7</v>
      </c>
      <c r="AH4" s="138">
        <v>7</v>
      </c>
      <c r="AI4" s="138">
        <v>7</v>
      </c>
      <c r="AJ4" s="138">
        <v>0</v>
      </c>
      <c r="AK4" s="115">
        <f>SUM(AD4:AJ4)</f>
        <v>42</v>
      </c>
      <c r="AL4" s="115">
        <f>AK4*(365/7-8)</f>
        <v>1854.0000000000002</v>
      </c>
      <c r="AM4" s="115">
        <f>AL4*2</f>
        <v>3708.0000000000005</v>
      </c>
      <c r="AN4" s="28">
        <f>AL4*19.75</f>
        <v>36616.500000000007</v>
      </c>
      <c r="AO4" s="29">
        <f>AN4*2</f>
        <v>73233.000000000015</v>
      </c>
      <c r="AP4" s="30"/>
      <c r="AQ4" s="31">
        <f>J4*528</f>
        <v>0</v>
      </c>
      <c r="AR4" s="31">
        <f>AQ4*2</f>
        <v>0</v>
      </c>
      <c r="AS4" s="30"/>
      <c r="AT4" s="31">
        <f>K4*528</f>
        <v>0</v>
      </c>
      <c r="AU4" s="31">
        <f>AT4*2</f>
        <v>0</v>
      </c>
      <c r="AV4" s="30"/>
      <c r="AW4" s="33">
        <v>0</v>
      </c>
      <c r="AX4" s="33">
        <v>0</v>
      </c>
      <c r="AY4" s="33">
        <v>0</v>
      </c>
      <c r="AZ4" s="33">
        <v>0</v>
      </c>
      <c r="BA4" s="33">
        <v>0</v>
      </c>
      <c r="BB4" s="33">
        <v>0</v>
      </c>
      <c r="BC4" s="33">
        <v>0</v>
      </c>
      <c r="BD4" s="32">
        <f t="shared" ref="BD4:BD5" si="1">IF(L4=1,SUM(AW4:BC4),0)</f>
        <v>0</v>
      </c>
      <c r="BE4" s="33">
        <v>0</v>
      </c>
      <c r="BF4" s="34">
        <f>(((BD4*16)+(BD4*BE4))*(365/7))/60</f>
        <v>0</v>
      </c>
      <c r="BG4" s="34">
        <f>BF4*2</f>
        <v>0</v>
      </c>
      <c r="BH4" s="31">
        <f>BF4*19.95</f>
        <v>0</v>
      </c>
      <c r="BI4" s="31">
        <f>BG4*19.95</f>
        <v>0</v>
      </c>
      <c r="BJ4" s="30"/>
      <c r="BK4" s="31">
        <f>M4*17*19.95/60</f>
        <v>0</v>
      </c>
      <c r="BL4" s="31">
        <f>BK4*2</f>
        <v>0</v>
      </c>
      <c r="BM4" s="30"/>
      <c r="BN4" s="31">
        <f>N4*17*19.95/60</f>
        <v>0</v>
      </c>
      <c r="BO4" s="31">
        <f>BN4*2</f>
        <v>0</v>
      </c>
      <c r="BP4" s="30"/>
      <c r="BQ4" s="31">
        <f>AA4+AN4+AQ4+AT4+BH4+BK4+BN4</f>
        <v>36616.500000000007</v>
      </c>
      <c r="BR4" s="31">
        <f>AB4+AO4+AR4+AU4+BI4+BL4+BO4</f>
        <v>73233.000000000015</v>
      </c>
      <c r="BS4" s="31">
        <f t="shared" ref="BS4:BS5" si="2">BR4/24*2</f>
        <v>6102.7500000000009</v>
      </c>
      <c r="BT4" s="77">
        <f>+BQ4/12</f>
        <v>3051.3750000000005</v>
      </c>
    </row>
    <row r="5" spans="1:72" s="35" customFormat="1" ht="39.6" x14ac:dyDescent="0.25">
      <c r="A5" s="103" t="s">
        <v>306</v>
      </c>
      <c r="B5" s="104" t="s">
        <v>314</v>
      </c>
      <c r="C5" s="104" t="s">
        <v>311</v>
      </c>
      <c r="D5" s="104" t="s">
        <v>310</v>
      </c>
      <c r="E5" s="103" t="s">
        <v>307</v>
      </c>
      <c r="F5" s="103" t="s">
        <v>308</v>
      </c>
      <c r="G5" s="104" t="s">
        <v>309</v>
      </c>
      <c r="H5" s="124"/>
      <c r="I5" s="124">
        <v>1</v>
      </c>
      <c r="J5" s="124"/>
      <c r="K5" s="124"/>
      <c r="L5" s="124"/>
      <c r="M5" s="124"/>
      <c r="N5" s="125"/>
      <c r="O5" s="23"/>
      <c r="P5" s="24"/>
      <c r="Q5" s="152">
        <v>0</v>
      </c>
      <c r="R5" s="152">
        <v>0</v>
      </c>
      <c r="S5" s="152">
        <v>0</v>
      </c>
      <c r="T5" s="152">
        <v>0</v>
      </c>
      <c r="U5" s="152">
        <v>0</v>
      </c>
      <c r="V5" s="152">
        <v>0</v>
      </c>
      <c r="W5" s="152">
        <v>0</v>
      </c>
      <c r="X5" s="26">
        <f t="shared" si="0"/>
        <v>0</v>
      </c>
      <c r="Y5" s="26">
        <f t="shared" ref="Y5" si="3">X5*(365/7)</f>
        <v>0</v>
      </c>
      <c r="Z5" s="27">
        <f t="shared" ref="Z5" si="4">Y5*2</f>
        <v>0</v>
      </c>
      <c r="AA5" s="28">
        <f t="shared" ref="AA5" si="5">Y5*19.75</f>
        <v>0</v>
      </c>
      <c r="AB5" s="29">
        <f t="shared" ref="AB5" si="6">AA5*2</f>
        <v>0</v>
      </c>
      <c r="AC5" s="30"/>
      <c r="AD5" s="138">
        <v>4</v>
      </c>
      <c r="AE5" s="138">
        <v>8</v>
      </c>
      <c r="AF5" s="138">
        <v>3.5</v>
      </c>
      <c r="AG5" s="138">
        <v>5.5</v>
      </c>
      <c r="AH5" s="138">
        <v>3.5</v>
      </c>
      <c r="AI5" s="138">
        <v>4.5</v>
      </c>
      <c r="AJ5" s="138">
        <v>0</v>
      </c>
      <c r="AK5" s="115">
        <f>SUM(AD5:AJ5)</f>
        <v>29</v>
      </c>
      <c r="AL5" s="115">
        <f>AK5*8</f>
        <v>232</v>
      </c>
      <c r="AM5" s="115">
        <f t="shared" ref="AM5" si="7">AL5*2</f>
        <v>464</v>
      </c>
      <c r="AN5" s="28">
        <f t="shared" ref="AN5" si="8">AL5*19.75</f>
        <v>4582</v>
      </c>
      <c r="AO5" s="29">
        <f t="shared" ref="AO5" si="9">AN5*2</f>
        <v>9164</v>
      </c>
      <c r="AP5" s="30"/>
      <c r="AQ5" s="31">
        <f t="shared" ref="AQ5" si="10">J5*528</f>
        <v>0</v>
      </c>
      <c r="AR5" s="31">
        <f t="shared" ref="AR5" si="11">AQ5*2</f>
        <v>0</v>
      </c>
      <c r="AS5" s="30"/>
      <c r="AT5" s="31">
        <f t="shared" ref="AT5" si="12">K5*528</f>
        <v>0</v>
      </c>
      <c r="AU5" s="31">
        <f t="shared" ref="AU5" si="13">AT5*2</f>
        <v>0</v>
      </c>
      <c r="AV5" s="30"/>
      <c r="AW5" s="33">
        <v>0</v>
      </c>
      <c r="AX5" s="33">
        <v>0</v>
      </c>
      <c r="AY5" s="33">
        <v>0</v>
      </c>
      <c r="AZ5" s="33">
        <v>0</v>
      </c>
      <c r="BA5" s="33">
        <v>0</v>
      </c>
      <c r="BB5" s="33">
        <v>0</v>
      </c>
      <c r="BC5" s="33">
        <v>0</v>
      </c>
      <c r="BD5" s="32">
        <f t="shared" si="1"/>
        <v>0</v>
      </c>
      <c r="BE5" s="33">
        <v>0</v>
      </c>
      <c r="BF5" s="34">
        <f t="shared" ref="BF5" si="14">(((BD5*16)+(BD5*BE5))*(365/7))/60</f>
        <v>0</v>
      </c>
      <c r="BG5" s="34">
        <f t="shared" ref="BG5" si="15">BF5*2</f>
        <v>0</v>
      </c>
      <c r="BH5" s="31">
        <f t="shared" ref="BH5:BI5" si="16">BF5*19.95</f>
        <v>0</v>
      </c>
      <c r="BI5" s="31">
        <f t="shared" si="16"/>
        <v>0</v>
      </c>
      <c r="BJ5" s="30"/>
      <c r="BK5" s="31">
        <f t="shared" ref="BK5" si="17">M5*17*19.95/60</f>
        <v>0</v>
      </c>
      <c r="BL5" s="31">
        <f t="shared" ref="BL5" si="18">BK5*2</f>
        <v>0</v>
      </c>
      <c r="BM5" s="30"/>
      <c r="BN5" s="31">
        <f t="shared" ref="BN5" si="19">N5*17*19.95/60</f>
        <v>0</v>
      </c>
      <c r="BO5" s="31">
        <f t="shared" ref="BO5" si="20">BN5*2</f>
        <v>0</v>
      </c>
      <c r="BP5" s="30"/>
      <c r="BQ5" s="31">
        <f t="shared" ref="BQ5:BR5" si="21">AA5+AN5+AQ5+AT5+BH5+BK5+BN5</f>
        <v>4582</v>
      </c>
      <c r="BR5" s="31">
        <f t="shared" si="21"/>
        <v>9164</v>
      </c>
      <c r="BS5" s="31">
        <f t="shared" si="2"/>
        <v>763.66666666666663</v>
      </c>
      <c r="BT5" s="77">
        <f t="shared" ref="BT5" si="22">+BQ5/12</f>
        <v>381.83333333333331</v>
      </c>
    </row>
    <row r="6" spans="1:72" s="165" customFormat="1" ht="13.2" x14ac:dyDescent="0.25">
      <c r="A6" s="103"/>
      <c r="B6" s="175"/>
      <c r="C6" s="104"/>
      <c r="D6" s="104"/>
      <c r="E6" s="103"/>
      <c r="F6" s="103"/>
      <c r="G6" s="121"/>
      <c r="H6" s="124"/>
      <c r="I6" s="124"/>
      <c r="J6" s="124"/>
      <c r="K6" s="124"/>
      <c r="L6" s="124"/>
      <c r="M6" s="124"/>
      <c r="N6" s="125"/>
      <c r="O6" s="23"/>
      <c r="P6" s="179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1"/>
      <c r="AB6" s="181"/>
      <c r="AC6" s="179"/>
      <c r="AD6" s="180"/>
      <c r="AE6" s="180"/>
      <c r="AF6" s="180"/>
      <c r="AG6" s="180"/>
      <c r="AH6" s="180"/>
      <c r="AI6" s="180"/>
      <c r="AJ6" s="180"/>
      <c r="AK6" s="180"/>
      <c r="AL6" s="180"/>
      <c r="AM6" s="180"/>
      <c r="AN6" s="181"/>
      <c r="AO6" s="181"/>
      <c r="AP6" s="179"/>
      <c r="AQ6" s="181"/>
      <c r="AR6" s="181"/>
      <c r="AS6" s="179"/>
      <c r="AT6" s="181"/>
      <c r="AU6" s="181"/>
      <c r="AV6" s="179"/>
      <c r="AW6" s="180"/>
      <c r="AX6" s="180"/>
      <c r="AY6" s="180"/>
      <c r="AZ6" s="180"/>
      <c r="BA6" s="180"/>
      <c r="BB6" s="180"/>
      <c r="BC6" s="180"/>
      <c r="BD6" s="180"/>
      <c r="BE6" s="180"/>
      <c r="BF6" s="180"/>
      <c r="BG6" s="180"/>
      <c r="BH6" s="181"/>
      <c r="BI6" s="181"/>
      <c r="BJ6" s="179"/>
      <c r="BK6" s="181"/>
      <c r="BL6" s="181"/>
      <c r="BM6" s="179"/>
      <c r="BN6" s="181"/>
      <c r="BO6" s="181"/>
      <c r="BP6" s="179"/>
      <c r="BQ6" s="178">
        <f>AA6+AN6+AQ6+AT6+BH6+BK6+BN6</f>
        <v>0</v>
      </c>
      <c r="BR6" s="178">
        <f t="shared" ref="BR6" si="23">AB6+AO6+AR6+AU6+BI6+BL6+BO6</f>
        <v>0</v>
      </c>
      <c r="BS6" s="178">
        <f t="shared" ref="BS6" si="24">BR6/24*2</f>
        <v>0</v>
      </c>
      <c r="BT6" s="77">
        <f t="shared" ref="BT6" si="25">+BQ6/12</f>
        <v>0</v>
      </c>
    </row>
    <row r="7" spans="1:72" ht="13.2" x14ac:dyDescent="0.3">
      <c r="A7" s="36"/>
      <c r="B7" s="36"/>
      <c r="C7" s="36" t="s">
        <v>93</v>
      </c>
      <c r="D7" s="99"/>
      <c r="E7" s="101"/>
      <c r="F7" s="100"/>
      <c r="G7" s="37"/>
      <c r="H7" s="38">
        <f t="shared" ref="H7:N7" si="26">SUM(H4:H6)</f>
        <v>0</v>
      </c>
      <c r="I7" s="38">
        <f t="shared" si="26"/>
        <v>2</v>
      </c>
      <c r="J7" s="38">
        <f t="shared" si="26"/>
        <v>0</v>
      </c>
      <c r="K7" s="38">
        <f t="shared" si="26"/>
        <v>0</v>
      </c>
      <c r="L7" s="38">
        <f t="shared" si="26"/>
        <v>0</v>
      </c>
      <c r="M7" s="38">
        <f t="shared" si="26"/>
        <v>0</v>
      </c>
      <c r="N7" s="38">
        <f t="shared" si="26"/>
        <v>0</v>
      </c>
      <c r="O7" s="39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167">
        <f>SUM(BQ4:BQ6)</f>
        <v>41198.500000000007</v>
      </c>
      <c r="BR7" s="216">
        <f>SUM(BR4:BR6)</f>
        <v>82397.000000000015</v>
      </c>
      <c r="BS7" s="167">
        <f>SUM(BS4:BS6)</f>
        <v>6866.4166666666679</v>
      </c>
    </row>
    <row r="8" spans="1:72" x14ac:dyDescent="0.2">
      <c r="E8" s="98"/>
      <c r="I8" s="166"/>
      <c r="J8" s="166"/>
      <c r="K8" s="166"/>
      <c r="L8" s="166"/>
      <c r="M8" s="166"/>
      <c r="N8" s="166"/>
      <c r="O8" s="166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169"/>
      <c r="BR8" s="169"/>
      <c r="BS8" s="169"/>
    </row>
    <row r="9" spans="1:72" x14ac:dyDescent="0.2">
      <c r="I9" s="166"/>
      <c r="J9" s="166"/>
      <c r="K9" s="166"/>
      <c r="L9" s="166"/>
      <c r="M9" s="166"/>
      <c r="N9" s="166"/>
      <c r="O9" s="166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171" t="s">
        <v>94</v>
      </c>
      <c r="BR9" s="172">
        <f>BR7*30%</f>
        <v>24719.100000000002</v>
      </c>
      <c r="BS9" s="24"/>
    </row>
    <row r="10" spans="1:72" s="173" customFormat="1" x14ac:dyDescent="0.2">
      <c r="A10" s="162" t="s">
        <v>8</v>
      </c>
      <c r="B10" s="163" t="s">
        <v>302</v>
      </c>
      <c r="C10" s="163"/>
      <c r="D10" s="164"/>
      <c r="E10" s="35"/>
      <c r="F10" s="40"/>
      <c r="G10" s="41"/>
      <c r="H10" s="164"/>
      <c r="I10" s="170"/>
      <c r="J10" s="170"/>
      <c r="K10" s="170"/>
      <c r="L10" s="170"/>
      <c r="M10" s="170"/>
      <c r="N10" s="170"/>
      <c r="O10" s="170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1"/>
      <c r="BF10" s="161"/>
      <c r="BG10" s="161"/>
      <c r="BH10" s="161"/>
      <c r="BI10" s="161"/>
      <c r="BJ10" s="161"/>
      <c r="BK10" s="161"/>
      <c r="BL10" s="161"/>
      <c r="BM10" s="161"/>
      <c r="BN10" s="161"/>
      <c r="BO10" s="161"/>
      <c r="BP10" s="161"/>
      <c r="BQ10" s="161"/>
      <c r="BR10" s="161"/>
      <c r="BS10" s="161"/>
      <c r="BT10" s="168"/>
    </row>
    <row r="11" spans="1:72" s="173" customFormat="1" x14ac:dyDescent="0.2">
      <c r="A11" s="162" t="s">
        <v>10</v>
      </c>
      <c r="B11" s="163" t="s">
        <v>303</v>
      </c>
      <c r="C11" s="163"/>
      <c r="D11" s="161"/>
      <c r="E11" s="41"/>
      <c r="F11" s="16"/>
      <c r="G11" s="35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C11" s="161"/>
      <c r="BD11" s="161"/>
      <c r="BE11" s="161"/>
      <c r="BF11" s="161"/>
      <c r="BG11" s="161"/>
      <c r="BH11" s="161"/>
      <c r="BI11" s="161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8"/>
    </row>
    <row r="12" spans="1:72" s="173" customFormat="1" x14ac:dyDescent="0.2">
      <c r="A12" s="162" t="s">
        <v>15</v>
      </c>
      <c r="B12" s="163" t="s">
        <v>20</v>
      </c>
      <c r="C12" s="163"/>
      <c r="D12" s="161"/>
      <c r="E12" s="35"/>
      <c r="F12" s="16"/>
      <c r="G12" s="35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8"/>
    </row>
    <row r="13" spans="1:72" s="173" customFormat="1" x14ac:dyDescent="0.2">
      <c r="A13" s="162" t="s">
        <v>16</v>
      </c>
      <c r="B13" s="163" t="s">
        <v>19</v>
      </c>
      <c r="C13" s="163"/>
      <c r="D13" s="161"/>
      <c r="E13" s="35"/>
      <c r="F13" s="16"/>
      <c r="G13" s="35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1"/>
      <c r="BD13" s="161"/>
      <c r="BE13" s="161"/>
      <c r="BF13" s="161"/>
      <c r="BG13" s="161"/>
      <c r="BH13" s="161"/>
      <c r="BI13" s="161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8"/>
    </row>
    <row r="14" spans="1:72" s="173" customFormat="1" x14ac:dyDescent="0.2">
      <c r="A14" s="162" t="s">
        <v>17</v>
      </c>
      <c r="B14" s="163" t="s">
        <v>18</v>
      </c>
      <c r="C14" s="163"/>
      <c r="D14" s="161"/>
      <c r="E14" s="35"/>
      <c r="F14" s="16"/>
      <c r="G14" s="35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8"/>
    </row>
    <row r="15" spans="1:72" ht="14.4" x14ac:dyDescent="0.2">
      <c r="A15" s="162" t="s">
        <v>23</v>
      </c>
      <c r="B15" s="163" t="s">
        <v>330</v>
      </c>
      <c r="C15" s="163"/>
    </row>
  </sheetData>
  <autoFilter ref="A3:BT5" xr:uid="{B48EEE71-C5AE-438D-A4C2-F9AF72F9FE80}"/>
  <mergeCells count="10">
    <mergeCell ref="AT2:AU2"/>
    <mergeCell ref="AW2:BI2"/>
    <mergeCell ref="BK2:BL2"/>
    <mergeCell ref="BN2:BO2"/>
    <mergeCell ref="A1:H1"/>
    <mergeCell ref="A2:H2"/>
    <mergeCell ref="I2:N2"/>
    <mergeCell ref="Q2:AB2"/>
    <mergeCell ref="AD2:AO2"/>
    <mergeCell ref="AQ2:AR2"/>
  </mergeCells>
  <phoneticPr fontId="4" type="noConversion"/>
  <conditionalFormatting sqref="Q4:W6">
    <cfRule type="cellIs" dxfId="7" priority="3" operator="greaterThan">
      <formula>0</formula>
    </cfRule>
    <cfRule type="expression" dxfId="6" priority="4">
      <formula>"&gt;0"</formula>
    </cfRule>
  </conditionalFormatting>
  <conditionalFormatting sqref="AD4:AJ6">
    <cfRule type="cellIs" dxfId="5" priority="1" operator="greaterThan">
      <formula>0</formula>
    </cfRule>
    <cfRule type="expression" dxfId="4" priority="2">
      <formula>"&gt;0"</formula>
    </cfRule>
  </conditionalFormatting>
  <conditionalFormatting sqref="AW6:BC6">
    <cfRule type="cellIs" dxfId="3" priority="11" operator="greaterThan">
      <formula>0</formula>
    </cfRule>
    <cfRule type="expression" dxfId="2" priority="12">
      <formula>"&gt;0"</formula>
    </cfRule>
  </conditionalFormatting>
  <conditionalFormatting sqref="BE6">
    <cfRule type="cellIs" dxfId="1" priority="5" operator="greaterThan">
      <formula>0</formula>
    </cfRule>
    <cfRule type="expression" dxfId="0" priority="6">
      <formula>"&gt;0"</formula>
    </cfRule>
  </conditionalFormatting>
  <pageMargins left="0.11811023622047245" right="0.11811023622047245" top="0.74803149606299213" bottom="0.74803149606299213" header="0.31496062992125984" footer="0.31496062992125984"/>
  <pageSetup paperSize="8" scale="47" orientation="landscape" r:id="rId1"/>
  <headerFooter>
    <oddHeader>&amp;L&amp;"Arial Nova Cond,Normale"Allegato 2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6C3E-640F-4591-A6F4-5738A09EDF88}">
  <dimension ref="A1:D22"/>
  <sheetViews>
    <sheetView workbookViewId="0">
      <pane ySplit="2" topLeftCell="A3" activePane="bottomLeft" state="frozen"/>
      <selection pane="bottomLeft" sqref="A1:D1"/>
    </sheetView>
  </sheetViews>
  <sheetFormatPr defaultColWidth="8.88671875" defaultRowHeight="11.4" x14ac:dyDescent="0.2"/>
  <cols>
    <col min="1" max="1" width="10.44140625" style="1" bestFit="1" customWidth="1"/>
    <col min="2" max="3" width="13.88671875" style="1" customWidth="1"/>
    <col min="4" max="4" width="13.88671875" style="2" customWidth="1"/>
    <col min="5" max="16384" width="8.88671875" style="1"/>
  </cols>
  <sheetData>
    <row r="1" spans="1:4" ht="21" x14ac:dyDescent="0.5">
      <c r="A1" s="207" t="s">
        <v>71</v>
      </c>
      <c r="B1" s="207"/>
      <c r="C1" s="207"/>
      <c r="D1" s="207"/>
    </row>
    <row r="2" spans="1:4" s="81" customFormat="1" ht="15.6" x14ac:dyDescent="0.3">
      <c r="A2" s="79" t="s">
        <v>67</v>
      </c>
      <c r="B2" s="80" t="s">
        <v>64</v>
      </c>
      <c r="C2" s="80" t="s">
        <v>65</v>
      </c>
      <c r="D2" s="79" t="s">
        <v>66</v>
      </c>
    </row>
    <row r="3" spans="1:4" ht="13.2" x14ac:dyDescent="0.2">
      <c r="A3" s="11">
        <v>1</v>
      </c>
      <c r="B3" s="15" t="s">
        <v>95</v>
      </c>
      <c r="C3" s="15" t="s">
        <v>96</v>
      </c>
      <c r="D3" s="11" t="s">
        <v>97</v>
      </c>
    </row>
    <row r="4" spans="1:4" ht="13.2" x14ac:dyDescent="0.2">
      <c r="A4" s="11">
        <v>2</v>
      </c>
      <c r="B4" s="15" t="s">
        <v>95</v>
      </c>
      <c r="C4" s="15" t="s">
        <v>96</v>
      </c>
      <c r="D4" s="11" t="s">
        <v>98</v>
      </c>
    </row>
    <row r="5" spans="1:4" ht="13.2" x14ac:dyDescent="0.2">
      <c r="A5" s="11">
        <v>3</v>
      </c>
      <c r="B5" s="15" t="s">
        <v>95</v>
      </c>
      <c r="C5" s="15" t="s">
        <v>96</v>
      </c>
      <c r="D5" s="11" t="s">
        <v>99</v>
      </c>
    </row>
    <row r="6" spans="1:4" ht="13.2" x14ac:dyDescent="0.2">
      <c r="A6" s="11">
        <v>4</v>
      </c>
      <c r="B6" s="15" t="s">
        <v>95</v>
      </c>
      <c r="C6" s="15" t="s">
        <v>96</v>
      </c>
      <c r="D6" s="11" t="s">
        <v>100</v>
      </c>
    </row>
    <row r="7" spans="1:4" ht="13.2" x14ac:dyDescent="0.2">
      <c r="A7" s="11">
        <v>5</v>
      </c>
      <c r="B7" s="15" t="s">
        <v>95</v>
      </c>
      <c r="C7" s="15" t="s">
        <v>96</v>
      </c>
      <c r="D7" s="11" t="s">
        <v>101</v>
      </c>
    </row>
    <row r="8" spans="1:4" ht="13.2" x14ac:dyDescent="0.2">
      <c r="A8" s="11">
        <v>6</v>
      </c>
      <c r="B8" s="15" t="s">
        <v>95</v>
      </c>
      <c r="C8" s="15" t="s">
        <v>96</v>
      </c>
      <c r="D8" s="11" t="s">
        <v>102</v>
      </c>
    </row>
    <row r="9" spans="1:4" ht="13.2" x14ac:dyDescent="0.2">
      <c r="A9" s="11">
        <v>7</v>
      </c>
      <c r="B9" s="15" t="s">
        <v>95</v>
      </c>
      <c r="C9" s="15" t="s">
        <v>96</v>
      </c>
      <c r="D9" s="11" t="s">
        <v>103</v>
      </c>
    </row>
    <row r="10" spans="1:4" ht="13.2" x14ac:dyDescent="0.2">
      <c r="A10" s="11">
        <v>8</v>
      </c>
      <c r="B10" s="15" t="s">
        <v>104</v>
      </c>
      <c r="C10" s="15" t="s">
        <v>105</v>
      </c>
      <c r="D10" s="11" t="s">
        <v>106</v>
      </c>
    </row>
    <row r="11" spans="1:4" ht="13.2" x14ac:dyDescent="0.2">
      <c r="A11" s="11">
        <v>9</v>
      </c>
      <c r="B11" s="15" t="s">
        <v>95</v>
      </c>
      <c r="C11" s="15" t="s">
        <v>96</v>
      </c>
      <c r="D11" s="11" t="s">
        <v>107</v>
      </c>
    </row>
    <row r="12" spans="1:4" ht="13.2" x14ac:dyDescent="0.2">
      <c r="A12" s="11">
        <v>10</v>
      </c>
      <c r="B12" s="15" t="s">
        <v>95</v>
      </c>
      <c r="C12" s="15" t="s">
        <v>96</v>
      </c>
      <c r="D12" s="11" t="s">
        <v>108</v>
      </c>
    </row>
    <row r="13" spans="1:4" ht="13.2" x14ac:dyDescent="0.2">
      <c r="A13" s="11">
        <v>11</v>
      </c>
      <c r="B13" s="15" t="s">
        <v>95</v>
      </c>
      <c r="C13" s="15" t="s">
        <v>96</v>
      </c>
      <c r="D13" s="11" t="s">
        <v>109</v>
      </c>
    </row>
    <row r="14" spans="1:4" ht="13.2" x14ac:dyDescent="0.2">
      <c r="A14" s="11">
        <v>12</v>
      </c>
      <c r="B14" s="15" t="s">
        <v>95</v>
      </c>
      <c r="C14" s="15" t="s">
        <v>96</v>
      </c>
      <c r="D14" s="11" t="s">
        <v>110</v>
      </c>
    </row>
    <row r="15" spans="1:4" ht="13.2" x14ac:dyDescent="0.2">
      <c r="A15" s="11">
        <v>13</v>
      </c>
      <c r="B15" s="15" t="s">
        <v>95</v>
      </c>
      <c r="C15" s="15" t="s">
        <v>96</v>
      </c>
      <c r="D15" s="11" t="s">
        <v>111</v>
      </c>
    </row>
    <row r="16" spans="1:4" ht="13.2" x14ac:dyDescent="0.2">
      <c r="A16" s="11">
        <v>14</v>
      </c>
      <c r="B16" s="15" t="s">
        <v>95</v>
      </c>
      <c r="C16" s="15" t="s">
        <v>96</v>
      </c>
      <c r="D16" s="11" t="s">
        <v>112</v>
      </c>
    </row>
    <row r="17" spans="1:4" ht="13.2" x14ac:dyDescent="0.2">
      <c r="A17" s="11">
        <v>15</v>
      </c>
      <c r="B17" s="15" t="s">
        <v>104</v>
      </c>
      <c r="C17" s="15" t="s">
        <v>105</v>
      </c>
      <c r="D17" s="11" t="s">
        <v>113</v>
      </c>
    </row>
    <row r="18" spans="1:4" ht="13.2" x14ac:dyDescent="0.2">
      <c r="A18" s="11">
        <v>16</v>
      </c>
      <c r="B18" s="15" t="s">
        <v>114</v>
      </c>
      <c r="C18" s="15" t="s">
        <v>115</v>
      </c>
      <c r="D18" s="11" t="s">
        <v>116</v>
      </c>
    </row>
    <row r="19" spans="1:4" ht="13.2" x14ac:dyDescent="0.2">
      <c r="A19" s="11">
        <v>17</v>
      </c>
      <c r="B19" s="15" t="s">
        <v>95</v>
      </c>
      <c r="C19" s="15" t="s">
        <v>96</v>
      </c>
      <c r="D19" s="11" t="s">
        <v>117</v>
      </c>
    </row>
    <row r="20" spans="1:4" ht="13.2" x14ac:dyDescent="0.2">
      <c r="A20" s="11">
        <v>18</v>
      </c>
      <c r="B20" s="15" t="s">
        <v>95</v>
      </c>
      <c r="C20" s="15" t="s">
        <v>96</v>
      </c>
      <c r="D20" s="11" t="s">
        <v>118</v>
      </c>
    </row>
    <row r="21" spans="1:4" ht="13.2" x14ac:dyDescent="0.2">
      <c r="A21" s="11">
        <v>19</v>
      </c>
      <c r="B21" s="15" t="s">
        <v>95</v>
      </c>
      <c r="C21" s="15" t="s">
        <v>96</v>
      </c>
      <c r="D21" s="11" t="s">
        <v>119</v>
      </c>
    </row>
    <row r="22" spans="1:4" ht="13.2" x14ac:dyDescent="0.2">
      <c r="A22" s="11">
        <v>20</v>
      </c>
      <c r="B22" s="15" t="s">
        <v>95</v>
      </c>
      <c r="C22" s="15" t="s">
        <v>96</v>
      </c>
      <c r="D22" s="11" t="s">
        <v>120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4A85A-F37B-40FF-93E9-9E4D117FA1F4}">
  <dimension ref="A1:S79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D1"/>
    </sheetView>
  </sheetViews>
  <sheetFormatPr defaultColWidth="8.88671875" defaultRowHeight="11.4" x14ac:dyDescent="0.2"/>
  <cols>
    <col min="1" max="1" width="10.44140625" style="1" bestFit="1" customWidth="1"/>
    <col min="2" max="2" width="10.21875" style="1" bestFit="1" customWidth="1"/>
    <col min="3" max="3" width="36.6640625" style="1" bestFit="1" customWidth="1"/>
    <col min="4" max="4" width="30" style="1" bestFit="1" customWidth="1"/>
    <col min="5" max="6" width="33.6640625" style="1" bestFit="1" customWidth="1"/>
    <col min="7" max="7" width="28.88671875" style="1" bestFit="1" customWidth="1"/>
    <col min="8" max="8" width="29.33203125" style="1" bestFit="1" customWidth="1"/>
    <col min="9" max="9" width="27.88671875" style="1" bestFit="1" customWidth="1"/>
    <col min="10" max="10" width="20" style="1" bestFit="1" customWidth="1"/>
    <col min="11" max="11" width="22.6640625" style="1" bestFit="1" customWidth="1"/>
    <col min="12" max="12" width="26.21875" style="1" bestFit="1" customWidth="1"/>
    <col min="13" max="13" width="32.88671875" style="1" bestFit="1" customWidth="1"/>
    <col min="14" max="14" width="8.88671875" style="1"/>
    <col min="15" max="15" width="23.77734375" style="1" bestFit="1" customWidth="1"/>
    <col min="16" max="17" width="20.109375" style="1" bestFit="1" customWidth="1"/>
    <col min="18" max="18" width="8.77734375" style="1" bestFit="1" customWidth="1"/>
    <col min="19" max="19" width="31.21875" style="1" bestFit="1" customWidth="1"/>
    <col min="20" max="16384" width="8.88671875" style="1"/>
  </cols>
  <sheetData>
    <row r="1" spans="1:19" ht="27.6" x14ac:dyDescent="0.65">
      <c r="A1" s="208" t="s">
        <v>73</v>
      </c>
      <c r="B1" s="208"/>
      <c r="C1" s="208"/>
      <c r="D1" s="208"/>
      <c r="E1" s="14"/>
      <c r="F1" s="14"/>
      <c r="G1" s="14"/>
    </row>
    <row r="2" spans="1:19" customFormat="1" ht="66.599999999999994" thickBot="1" x14ac:dyDescent="0.35">
      <c r="A2" s="85" t="s">
        <v>43</v>
      </c>
      <c r="B2" s="85" t="s">
        <v>44</v>
      </c>
      <c r="C2" s="85" t="s">
        <v>45</v>
      </c>
      <c r="D2" s="85" t="s">
        <v>289</v>
      </c>
      <c r="E2" s="85" t="s">
        <v>137</v>
      </c>
      <c r="F2" s="85" t="s">
        <v>138</v>
      </c>
      <c r="G2" s="85" t="s">
        <v>199</v>
      </c>
      <c r="H2" s="85" t="s">
        <v>127</v>
      </c>
      <c r="I2" s="85" t="s">
        <v>128</v>
      </c>
      <c r="J2" s="85" t="s">
        <v>132</v>
      </c>
      <c r="K2" s="85" t="s">
        <v>168</v>
      </c>
      <c r="L2" s="85" t="s">
        <v>200</v>
      </c>
      <c r="M2" s="85" t="s">
        <v>201</v>
      </c>
      <c r="N2" s="85" t="s">
        <v>290</v>
      </c>
      <c r="O2" s="85" t="s">
        <v>204</v>
      </c>
      <c r="P2" s="85" t="s">
        <v>141</v>
      </c>
      <c r="Q2" s="85" t="s">
        <v>129</v>
      </c>
      <c r="R2" s="85" t="s">
        <v>291</v>
      </c>
      <c r="S2" s="85" t="s">
        <v>124</v>
      </c>
    </row>
    <row r="3" spans="1:19" customFormat="1" ht="14.4" x14ac:dyDescent="0.3">
      <c r="A3">
        <v>1</v>
      </c>
      <c r="B3" s="84" t="s">
        <v>121</v>
      </c>
      <c r="C3" s="84" t="s">
        <v>122</v>
      </c>
      <c r="D3" s="84" t="s">
        <v>123</v>
      </c>
      <c r="E3" t="e">
        <v>#N/A</v>
      </c>
      <c r="F3" t="e">
        <v>#N/A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  <c r="N3" t="e">
        <v>#N/A</v>
      </c>
      <c r="O3" t="e">
        <v>#N/A</v>
      </c>
      <c r="P3" t="e">
        <v>#N/A</v>
      </c>
      <c r="Q3" t="e">
        <v>#N/A</v>
      </c>
      <c r="R3" t="e">
        <v>#N/A</v>
      </c>
      <c r="S3" t="s">
        <v>124</v>
      </c>
    </row>
    <row r="4" spans="1:19" customFormat="1" ht="14.4" x14ac:dyDescent="0.3">
      <c r="A4">
        <v>2</v>
      </c>
      <c r="B4" s="84" t="s">
        <v>125</v>
      </c>
      <c r="C4" s="84" t="s">
        <v>126</v>
      </c>
      <c r="D4" s="84" t="s">
        <v>123</v>
      </c>
      <c r="E4" t="e">
        <v>#N/A</v>
      </c>
      <c r="F4" t="e">
        <v>#N/A</v>
      </c>
      <c r="G4" t="e">
        <v>#N/A</v>
      </c>
      <c r="H4" t="s">
        <v>127</v>
      </c>
      <c r="I4" t="s">
        <v>128</v>
      </c>
      <c r="J4" t="e">
        <v>#N/A</v>
      </c>
      <c r="K4" t="e">
        <v>#N/A</v>
      </c>
      <c r="L4" t="e">
        <v>#N/A</v>
      </c>
      <c r="M4" t="e">
        <v>#N/A</v>
      </c>
      <c r="N4" t="e">
        <v>#N/A</v>
      </c>
      <c r="O4" t="e">
        <v>#N/A</v>
      </c>
      <c r="P4" t="e">
        <v>#N/A</v>
      </c>
      <c r="Q4" t="s">
        <v>129</v>
      </c>
      <c r="R4" t="e">
        <v>#N/A</v>
      </c>
      <c r="S4" t="s">
        <v>124</v>
      </c>
    </row>
    <row r="5" spans="1:19" customFormat="1" ht="14.4" x14ac:dyDescent="0.3">
      <c r="A5">
        <v>3</v>
      </c>
      <c r="B5" s="84" t="s">
        <v>130</v>
      </c>
      <c r="C5" s="84" t="s">
        <v>131</v>
      </c>
      <c r="D5" s="84" t="s">
        <v>123</v>
      </c>
      <c r="E5" t="e">
        <v>#N/A</v>
      </c>
      <c r="F5" t="e">
        <v>#N/A</v>
      </c>
      <c r="G5" t="e">
        <v>#N/A</v>
      </c>
      <c r="H5" t="e">
        <v>#N/A</v>
      </c>
      <c r="I5" t="s">
        <v>128</v>
      </c>
      <c r="J5" t="s">
        <v>132</v>
      </c>
      <c r="K5" t="e">
        <v>#N/A</v>
      </c>
      <c r="L5" t="e">
        <v>#N/A</v>
      </c>
      <c r="M5" t="e">
        <v>#N/A</v>
      </c>
      <c r="N5" t="e">
        <v>#N/A</v>
      </c>
      <c r="O5" t="e">
        <v>#N/A</v>
      </c>
      <c r="P5" t="e">
        <v>#N/A</v>
      </c>
      <c r="Q5" t="s">
        <v>129</v>
      </c>
      <c r="R5" t="e">
        <v>#N/A</v>
      </c>
      <c r="S5" t="s">
        <v>124</v>
      </c>
    </row>
    <row r="6" spans="1:19" customFormat="1" ht="14.4" x14ac:dyDescent="0.3">
      <c r="A6">
        <v>4</v>
      </c>
      <c r="B6" s="84" t="s">
        <v>133</v>
      </c>
      <c r="C6" s="84" t="s">
        <v>134</v>
      </c>
      <c r="D6" s="84" t="s">
        <v>123</v>
      </c>
      <c r="E6" t="e">
        <v>#N/A</v>
      </c>
      <c r="F6" t="e">
        <v>#N/A</v>
      </c>
      <c r="G6" t="e">
        <v>#N/A</v>
      </c>
      <c r="H6" t="e">
        <v>#N/A</v>
      </c>
      <c r="I6" t="e">
        <v>#N/A</v>
      </c>
      <c r="J6" t="e">
        <v>#N/A</v>
      </c>
      <c r="K6" t="e">
        <v>#N/A</v>
      </c>
      <c r="L6" t="e">
        <v>#N/A</v>
      </c>
      <c r="M6" t="e">
        <v>#N/A</v>
      </c>
      <c r="N6" t="e">
        <v>#N/A</v>
      </c>
      <c r="O6" t="e">
        <v>#N/A</v>
      </c>
      <c r="P6" t="e">
        <v>#N/A</v>
      </c>
      <c r="Q6" t="e">
        <v>#N/A</v>
      </c>
      <c r="R6" t="e">
        <v>#N/A</v>
      </c>
      <c r="S6" t="s">
        <v>124</v>
      </c>
    </row>
    <row r="7" spans="1:19" customFormat="1" ht="14.4" x14ac:dyDescent="0.3">
      <c r="A7">
        <v>5</v>
      </c>
      <c r="B7" s="84" t="s">
        <v>135</v>
      </c>
      <c r="C7" s="84" t="s">
        <v>136</v>
      </c>
      <c r="D7" s="84" t="s">
        <v>123</v>
      </c>
      <c r="E7" t="s">
        <v>137</v>
      </c>
      <c r="F7" t="s">
        <v>138</v>
      </c>
      <c r="G7" t="e">
        <v>#N/A</v>
      </c>
      <c r="H7" t="s">
        <v>127</v>
      </c>
      <c r="I7" t="e">
        <v>#N/A</v>
      </c>
      <c r="J7" t="e">
        <v>#N/A</v>
      </c>
      <c r="K7" t="e">
        <v>#N/A</v>
      </c>
      <c r="L7" t="e">
        <v>#N/A</v>
      </c>
      <c r="M7" t="e">
        <v>#N/A</v>
      </c>
      <c r="N7" t="e">
        <v>#N/A</v>
      </c>
      <c r="O7" t="e">
        <v>#N/A</v>
      </c>
      <c r="P7" t="e">
        <v>#N/A</v>
      </c>
      <c r="Q7" t="s">
        <v>129</v>
      </c>
      <c r="R7" t="e">
        <v>#N/A</v>
      </c>
      <c r="S7" t="s">
        <v>124</v>
      </c>
    </row>
    <row r="8" spans="1:19" customFormat="1" ht="14.4" x14ac:dyDescent="0.3">
      <c r="A8">
        <v>6</v>
      </c>
      <c r="B8" s="84" t="s">
        <v>139</v>
      </c>
      <c r="C8" s="84" t="s">
        <v>140</v>
      </c>
      <c r="D8" s="84" t="s">
        <v>123</v>
      </c>
      <c r="E8" t="e">
        <v>#N/A</v>
      </c>
      <c r="F8" t="e">
        <v>#N/A</v>
      </c>
      <c r="G8" t="e">
        <v>#N/A</v>
      </c>
      <c r="H8" t="s">
        <v>127</v>
      </c>
      <c r="I8" t="s">
        <v>128</v>
      </c>
      <c r="J8" t="e">
        <v>#N/A</v>
      </c>
      <c r="K8" t="e">
        <v>#N/A</v>
      </c>
      <c r="L8" t="e">
        <v>#N/A</v>
      </c>
      <c r="M8" t="e">
        <v>#N/A</v>
      </c>
      <c r="N8" t="e">
        <v>#N/A</v>
      </c>
      <c r="O8" t="e">
        <v>#N/A</v>
      </c>
      <c r="P8" t="s">
        <v>141</v>
      </c>
      <c r="Q8" t="e">
        <v>#N/A</v>
      </c>
      <c r="R8" t="e">
        <v>#N/A</v>
      </c>
      <c r="S8" t="s">
        <v>124</v>
      </c>
    </row>
    <row r="9" spans="1:19" customFormat="1" ht="14.4" x14ac:dyDescent="0.3">
      <c r="A9">
        <v>7</v>
      </c>
      <c r="B9" s="84" t="s">
        <v>142</v>
      </c>
      <c r="C9" s="84" t="s">
        <v>143</v>
      </c>
      <c r="D9" s="84" t="s">
        <v>123</v>
      </c>
      <c r="E9" t="e">
        <v>#N/A</v>
      </c>
      <c r="F9" t="e">
        <v>#N/A</v>
      </c>
      <c r="G9" t="e">
        <v>#N/A</v>
      </c>
      <c r="H9" t="e">
        <v>#N/A</v>
      </c>
      <c r="I9" t="s">
        <v>128</v>
      </c>
      <c r="J9" t="s">
        <v>132</v>
      </c>
      <c r="K9" t="e">
        <v>#N/A</v>
      </c>
      <c r="L9" t="e">
        <v>#N/A</v>
      </c>
      <c r="M9" t="e">
        <v>#N/A</v>
      </c>
      <c r="N9" t="e">
        <v>#N/A</v>
      </c>
      <c r="O9" t="e">
        <v>#N/A</v>
      </c>
      <c r="P9" t="e">
        <v>#N/A</v>
      </c>
      <c r="Q9" t="e">
        <v>#N/A</v>
      </c>
      <c r="R9" t="e">
        <v>#N/A</v>
      </c>
      <c r="S9" t="s">
        <v>124</v>
      </c>
    </row>
    <row r="10" spans="1:19" customFormat="1" ht="14.4" x14ac:dyDescent="0.3">
      <c r="A10">
        <v>8</v>
      </c>
      <c r="B10" s="84" t="s">
        <v>144</v>
      </c>
      <c r="C10" s="84" t="s">
        <v>145</v>
      </c>
      <c r="D10" s="84" t="s">
        <v>123</v>
      </c>
      <c r="E10" t="e">
        <v>#N/A</v>
      </c>
      <c r="F10" t="e">
        <v>#N/A</v>
      </c>
      <c r="G10" t="e">
        <v>#N/A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  <c r="N10" t="e">
        <v>#N/A</v>
      </c>
      <c r="O10" t="e">
        <v>#N/A</v>
      </c>
      <c r="P10" t="e">
        <v>#N/A</v>
      </c>
      <c r="Q10" t="e">
        <v>#N/A</v>
      </c>
      <c r="R10" t="e">
        <v>#N/A</v>
      </c>
      <c r="S10" t="s">
        <v>124</v>
      </c>
    </row>
    <row r="11" spans="1:19" customFormat="1" ht="14.4" x14ac:dyDescent="0.3">
      <c r="A11">
        <v>9</v>
      </c>
      <c r="B11" s="84" t="s">
        <v>146</v>
      </c>
      <c r="C11" s="84" t="s">
        <v>147</v>
      </c>
      <c r="D11" s="84" t="s">
        <v>123</v>
      </c>
      <c r="E11" t="e">
        <v>#N/A</v>
      </c>
      <c r="F11" t="e">
        <v>#N/A</v>
      </c>
      <c r="G11" t="e">
        <v>#N/A</v>
      </c>
      <c r="H11" t="e">
        <v>#N/A</v>
      </c>
      <c r="I11" t="e">
        <v>#N/A</v>
      </c>
      <c r="J11" t="e">
        <v>#N/A</v>
      </c>
      <c r="K11" t="e">
        <v>#N/A</v>
      </c>
      <c r="L11" t="e">
        <v>#N/A</v>
      </c>
      <c r="M11" t="e">
        <v>#N/A</v>
      </c>
      <c r="N11" t="e">
        <v>#N/A</v>
      </c>
      <c r="O11" t="e">
        <v>#N/A</v>
      </c>
      <c r="P11" t="e">
        <v>#N/A</v>
      </c>
      <c r="Q11" t="e">
        <v>#N/A</v>
      </c>
      <c r="R11" t="e">
        <v>#N/A</v>
      </c>
      <c r="S11" t="s">
        <v>124</v>
      </c>
    </row>
    <row r="12" spans="1:19" customFormat="1" ht="14.4" x14ac:dyDescent="0.3">
      <c r="A12">
        <v>10</v>
      </c>
      <c r="B12" s="84" t="s">
        <v>148</v>
      </c>
      <c r="C12" s="84" t="s">
        <v>149</v>
      </c>
      <c r="D12" s="84" t="s">
        <v>123</v>
      </c>
      <c r="E12" t="e">
        <v>#N/A</v>
      </c>
      <c r="F12" t="e">
        <v>#N/A</v>
      </c>
      <c r="G12" t="e">
        <v>#N/A</v>
      </c>
      <c r="H12" t="e">
        <v>#N/A</v>
      </c>
      <c r="I12" t="e">
        <v>#N/A</v>
      </c>
      <c r="J12" t="e">
        <v>#N/A</v>
      </c>
      <c r="K12" t="e">
        <v>#N/A</v>
      </c>
      <c r="L12" t="e">
        <v>#N/A</v>
      </c>
      <c r="M12" t="e">
        <v>#N/A</v>
      </c>
      <c r="N12" t="e">
        <v>#N/A</v>
      </c>
      <c r="O12" t="e">
        <v>#N/A</v>
      </c>
      <c r="P12" t="e">
        <v>#N/A</v>
      </c>
      <c r="Q12" t="e">
        <v>#N/A</v>
      </c>
      <c r="R12" t="e">
        <v>#N/A</v>
      </c>
      <c r="S12" t="e">
        <v>#N/A</v>
      </c>
    </row>
    <row r="13" spans="1:19" customFormat="1" ht="14.4" x14ac:dyDescent="0.3">
      <c r="A13">
        <v>11</v>
      </c>
      <c r="B13" s="84" t="s">
        <v>150</v>
      </c>
      <c r="C13" s="84" t="s">
        <v>151</v>
      </c>
      <c r="D13" s="84" t="s">
        <v>123</v>
      </c>
      <c r="E13" t="e">
        <v>#N/A</v>
      </c>
      <c r="F13" t="e">
        <v>#N/A</v>
      </c>
      <c r="G13" t="e">
        <v>#N/A</v>
      </c>
      <c r="H13" t="e">
        <v>#N/A</v>
      </c>
      <c r="I13" t="e">
        <v>#N/A</v>
      </c>
      <c r="J13" t="e">
        <v>#N/A</v>
      </c>
      <c r="K13" t="e">
        <v>#N/A</v>
      </c>
      <c r="L13" t="e">
        <v>#N/A</v>
      </c>
      <c r="M13" t="e">
        <v>#N/A</v>
      </c>
      <c r="N13" t="e">
        <v>#N/A</v>
      </c>
      <c r="O13" t="e">
        <v>#N/A</v>
      </c>
      <c r="P13" t="e">
        <v>#N/A</v>
      </c>
      <c r="Q13" t="e">
        <v>#N/A</v>
      </c>
      <c r="R13" t="e">
        <v>#N/A</v>
      </c>
      <c r="S13" t="s">
        <v>124</v>
      </c>
    </row>
    <row r="14" spans="1:19" customFormat="1" ht="14.4" x14ac:dyDescent="0.3">
      <c r="A14">
        <v>12</v>
      </c>
      <c r="B14" s="84" t="s">
        <v>152</v>
      </c>
      <c r="C14" s="84" t="s">
        <v>153</v>
      </c>
      <c r="D14" s="84" t="s">
        <v>123</v>
      </c>
      <c r="E14" t="e">
        <v>#N/A</v>
      </c>
      <c r="F14" t="e">
        <v>#N/A</v>
      </c>
      <c r="G14" t="e">
        <v>#N/A</v>
      </c>
      <c r="H14" t="e">
        <v>#N/A</v>
      </c>
      <c r="I14" t="s">
        <v>128</v>
      </c>
      <c r="J14" t="s">
        <v>132</v>
      </c>
      <c r="K14" t="e">
        <v>#N/A</v>
      </c>
      <c r="L14" t="e">
        <v>#N/A</v>
      </c>
      <c r="M14" t="e">
        <v>#N/A</v>
      </c>
      <c r="N14" t="e">
        <v>#N/A</v>
      </c>
      <c r="O14" t="e">
        <v>#N/A</v>
      </c>
      <c r="P14" t="e">
        <v>#N/A</v>
      </c>
      <c r="Q14" t="e">
        <v>#N/A</v>
      </c>
      <c r="R14" t="e">
        <v>#N/A</v>
      </c>
      <c r="S14" t="s">
        <v>124</v>
      </c>
    </row>
    <row r="15" spans="1:19" customFormat="1" ht="14.4" x14ac:dyDescent="0.3">
      <c r="A15">
        <v>13</v>
      </c>
      <c r="B15" s="84" t="s">
        <v>154</v>
      </c>
      <c r="C15" s="84" t="s">
        <v>155</v>
      </c>
      <c r="D15" s="84" t="s">
        <v>123</v>
      </c>
      <c r="E15" t="e">
        <v>#N/A</v>
      </c>
      <c r="F15" t="e">
        <v>#N/A</v>
      </c>
      <c r="G15" t="e">
        <v>#N/A</v>
      </c>
      <c r="H15" t="e">
        <v>#N/A</v>
      </c>
      <c r="I15" t="e">
        <v>#N/A</v>
      </c>
      <c r="J15" t="e">
        <v>#N/A</v>
      </c>
      <c r="K15" t="e">
        <v>#N/A</v>
      </c>
      <c r="L15" t="e">
        <v>#N/A</v>
      </c>
      <c r="M15" t="e">
        <v>#N/A</v>
      </c>
      <c r="N15" t="e">
        <v>#N/A</v>
      </c>
      <c r="O15" t="e">
        <v>#N/A</v>
      </c>
      <c r="P15" t="e">
        <v>#N/A</v>
      </c>
      <c r="Q15" t="e">
        <v>#N/A</v>
      </c>
      <c r="R15" t="e">
        <v>#N/A</v>
      </c>
      <c r="S15" t="s">
        <v>124</v>
      </c>
    </row>
    <row r="16" spans="1:19" customFormat="1" ht="14.4" x14ac:dyDescent="0.3">
      <c r="A16">
        <v>14</v>
      </c>
      <c r="B16" s="84" t="s">
        <v>156</v>
      </c>
      <c r="C16" s="84" t="s">
        <v>157</v>
      </c>
      <c r="D16" s="84" t="s">
        <v>123</v>
      </c>
      <c r="E16" t="e">
        <v>#N/A</v>
      </c>
      <c r="F16" t="e">
        <v>#N/A</v>
      </c>
      <c r="G16" t="e">
        <v>#N/A</v>
      </c>
      <c r="H16" t="e">
        <v>#N/A</v>
      </c>
      <c r="I16" t="s">
        <v>128</v>
      </c>
      <c r="J16" t="s">
        <v>132</v>
      </c>
      <c r="K16" t="e">
        <v>#N/A</v>
      </c>
      <c r="L16" t="e">
        <v>#N/A</v>
      </c>
      <c r="M16" t="e">
        <v>#N/A</v>
      </c>
      <c r="N16" t="e">
        <v>#N/A</v>
      </c>
      <c r="O16" t="e">
        <v>#N/A</v>
      </c>
      <c r="P16" t="e">
        <v>#N/A</v>
      </c>
      <c r="Q16" t="e">
        <v>#N/A</v>
      </c>
      <c r="R16" t="e">
        <v>#N/A</v>
      </c>
      <c r="S16" t="s">
        <v>124</v>
      </c>
    </row>
    <row r="17" spans="1:19" customFormat="1" ht="14.4" x14ac:dyDescent="0.3">
      <c r="A17">
        <v>15</v>
      </c>
      <c r="B17" s="84" t="s">
        <v>158</v>
      </c>
      <c r="C17" s="84" t="s">
        <v>159</v>
      </c>
      <c r="D17" s="84" t="s">
        <v>123</v>
      </c>
      <c r="E17" t="e">
        <v>#N/A</v>
      </c>
      <c r="F17" t="e">
        <v>#N/A</v>
      </c>
      <c r="G17" t="e">
        <v>#N/A</v>
      </c>
      <c r="H17" t="e">
        <v>#N/A</v>
      </c>
      <c r="I17" t="s">
        <v>128</v>
      </c>
      <c r="J17" t="s">
        <v>132</v>
      </c>
      <c r="K17" t="e">
        <v>#N/A</v>
      </c>
      <c r="L17" t="e">
        <v>#N/A</v>
      </c>
      <c r="M17" t="e">
        <v>#N/A</v>
      </c>
      <c r="N17" t="e">
        <v>#N/A</v>
      </c>
      <c r="O17" t="e">
        <v>#N/A</v>
      </c>
      <c r="P17" t="e">
        <v>#N/A</v>
      </c>
      <c r="Q17" t="s">
        <v>129</v>
      </c>
      <c r="R17" t="e">
        <v>#N/A</v>
      </c>
      <c r="S17" t="s">
        <v>124</v>
      </c>
    </row>
    <row r="18" spans="1:19" customFormat="1" ht="14.4" x14ac:dyDescent="0.3">
      <c r="A18">
        <v>16</v>
      </c>
      <c r="B18" s="84" t="s">
        <v>160</v>
      </c>
      <c r="C18" s="84" t="s">
        <v>161</v>
      </c>
      <c r="D18" s="84" t="s">
        <v>123</v>
      </c>
      <c r="E18" t="e">
        <v>#N/A</v>
      </c>
      <c r="F18" t="e">
        <v>#N/A</v>
      </c>
      <c r="G18" t="e">
        <v>#N/A</v>
      </c>
      <c r="H18" t="e">
        <v>#N/A</v>
      </c>
      <c r="I18" t="e">
        <v>#N/A</v>
      </c>
      <c r="J18" t="e">
        <v>#N/A</v>
      </c>
      <c r="K18" t="e">
        <v>#N/A</v>
      </c>
      <c r="L18" t="e">
        <v>#N/A</v>
      </c>
      <c r="M18" t="e">
        <v>#N/A</v>
      </c>
      <c r="N18" t="e">
        <v>#N/A</v>
      </c>
      <c r="O18" t="e">
        <v>#N/A</v>
      </c>
      <c r="P18" t="e">
        <v>#N/A</v>
      </c>
      <c r="Q18" t="e">
        <v>#N/A</v>
      </c>
      <c r="R18" t="e">
        <v>#N/A</v>
      </c>
      <c r="S18" t="s">
        <v>124</v>
      </c>
    </row>
    <row r="19" spans="1:19" customFormat="1" ht="14.4" x14ac:dyDescent="0.3">
      <c r="A19">
        <v>17</v>
      </c>
      <c r="B19" s="84" t="s">
        <v>162</v>
      </c>
      <c r="C19" s="84" t="s">
        <v>163</v>
      </c>
      <c r="D19" s="84" t="s">
        <v>123</v>
      </c>
      <c r="E19" t="e">
        <v>#N/A</v>
      </c>
      <c r="F19" t="e">
        <v>#N/A</v>
      </c>
      <c r="G19" t="e">
        <v>#N/A</v>
      </c>
      <c r="H19" t="e">
        <v>#N/A</v>
      </c>
      <c r="I19" t="s">
        <v>128</v>
      </c>
      <c r="J19" t="e">
        <v>#N/A</v>
      </c>
      <c r="K19" t="e">
        <v>#N/A</v>
      </c>
      <c r="L19" t="e">
        <v>#N/A</v>
      </c>
      <c r="M19" t="e">
        <v>#N/A</v>
      </c>
      <c r="N19" t="e">
        <v>#N/A</v>
      </c>
      <c r="O19" t="e">
        <v>#N/A</v>
      </c>
      <c r="P19" t="e">
        <v>#N/A</v>
      </c>
      <c r="Q19" t="s">
        <v>129</v>
      </c>
      <c r="R19" t="e">
        <v>#N/A</v>
      </c>
      <c r="S19" t="s">
        <v>124</v>
      </c>
    </row>
    <row r="20" spans="1:19" customFormat="1" ht="14.4" x14ac:dyDescent="0.3">
      <c r="A20">
        <v>18</v>
      </c>
      <c r="B20" s="84" t="s">
        <v>164</v>
      </c>
      <c r="C20" s="84" t="s">
        <v>165</v>
      </c>
      <c r="D20" s="84" t="s">
        <v>123</v>
      </c>
      <c r="E20" t="e">
        <v>#N/A</v>
      </c>
      <c r="F20" t="e">
        <v>#N/A</v>
      </c>
      <c r="G20" t="e">
        <v>#N/A</v>
      </c>
      <c r="H20" t="s">
        <v>127</v>
      </c>
      <c r="I20" t="e">
        <v>#N/A</v>
      </c>
      <c r="J20" t="e">
        <v>#N/A</v>
      </c>
      <c r="K20" t="e">
        <v>#N/A</v>
      </c>
      <c r="L20" t="e">
        <v>#N/A</v>
      </c>
      <c r="M20" t="e">
        <v>#N/A</v>
      </c>
      <c r="N20" t="e">
        <v>#N/A</v>
      </c>
      <c r="O20" t="e">
        <v>#N/A</v>
      </c>
      <c r="P20" t="e">
        <v>#N/A</v>
      </c>
      <c r="Q20" t="e">
        <v>#N/A</v>
      </c>
      <c r="R20" t="e">
        <v>#N/A</v>
      </c>
      <c r="S20" t="s">
        <v>124</v>
      </c>
    </row>
    <row r="21" spans="1:19" customFormat="1" ht="14.4" x14ac:dyDescent="0.3">
      <c r="A21">
        <v>19</v>
      </c>
      <c r="B21" s="84" t="s">
        <v>166</v>
      </c>
      <c r="C21" s="84" t="s">
        <v>167</v>
      </c>
      <c r="D21" s="84" t="s">
        <v>123</v>
      </c>
      <c r="E21" t="e">
        <v>#N/A</v>
      </c>
      <c r="F21" t="e">
        <v>#N/A</v>
      </c>
      <c r="G21" t="e">
        <v>#N/A</v>
      </c>
      <c r="H21" t="s">
        <v>127</v>
      </c>
      <c r="I21" t="e">
        <v>#N/A</v>
      </c>
      <c r="J21" t="e">
        <v>#N/A</v>
      </c>
      <c r="K21" t="s">
        <v>168</v>
      </c>
      <c r="L21" t="e">
        <v>#N/A</v>
      </c>
      <c r="M21" t="e">
        <v>#N/A</v>
      </c>
      <c r="N21" t="e">
        <v>#N/A</v>
      </c>
      <c r="O21" t="e">
        <v>#N/A</v>
      </c>
      <c r="P21" t="e">
        <v>#N/A</v>
      </c>
      <c r="Q21" t="s">
        <v>129</v>
      </c>
      <c r="R21" t="e">
        <v>#N/A</v>
      </c>
      <c r="S21" t="s">
        <v>124</v>
      </c>
    </row>
    <row r="22" spans="1:19" customFormat="1" ht="14.4" x14ac:dyDescent="0.3">
      <c r="A22">
        <v>20</v>
      </c>
      <c r="B22" s="84" t="s">
        <v>169</v>
      </c>
      <c r="C22" s="84" t="s">
        <v>170</v>
      </c>
      <c r="D22" s="84" t="s">
        <v>123</v>
      </c>
      <c r="E22" t="e">
        <v>#N/A</v>
      </c>
      <c r="F22" t="e">
        <v>#N/A</v>
      </c>
      <c r="G22" t="e">
        <v>#N/A</v>
      </c>
      <c r="H22" t="e">
        <v>#N/A</v>
      </c>
      <c r="I22" t="s">
        <v>128</v>
      </c>
      <c r="J22" t="e">
        <v>#N/A</v>
      </c>
      <c r="K22" t="e">
        <v>#N/A</v>
      </c>
      <c r="L22" t="e">
        <v>#N/A</v>
      </c>
      <c r="M22" t="e">
        <v>#N/A</v>
      </c>
      <c r="N22" t="e">
        <v>#N/A</v>
      </c>
      <c r="O22" t="e">
        <v>#N/A</v>
      </c>
      <c r="P22" t="e">
        <v>#N/A</v>
      </c>
      <c r="Q22" t="e">
        <v>#N/A</v>
      </c>
      <c r="R22" t="e">
        <v>#N/A</v>
      </c>
      <c r="S22" t="s">
        <v>124</v>
      </c>
    </row>
    <row r="23" spans="1:19" customFormat="1" ht="14.4" x14ac:dyDescent="0.3">
      <c r="A23">
        <v>21</v>
      </c>
      <c r="B23" s="84" t="s">
        <v>171</v>
      </c>
      <c r="C23" s="84" t="s">
        <v>172</v>
      </c>
      <c r="D23" s="84" t="s">
        <v>123</v>
      </c>
      <c r="E23" t="e">
        <v>#N/A</v>
      </c>
      <c r="F23" t="e">
        <v>#N/A</v>
      </c>
      <c r="G23" t="e">
        <v>#N/A</v>
      </c>
      <c r="H23" t="e">
        <v>#N/A</v>
      </c>
      <c r="I23" t="s">
        <v>128</v>
      </c>
      <c r="J23" t="e">
        <v>#N/A</v>
      </c>
      <c r="K23" t="e">
        <v>#N/A</v>
      </c>
      <c r="L23" t="e">
        <v>#N/A</v>
      </c>
      <c r="M23" t="e">
        <v>#N/A</v>
      </c>
      <c r="N23" t="e">
        <v>#N/A</v>
      </c>
      <c r="O23" t="e">
        <v>#N/A</v>
      </c>
      <c r="P23" t="e">
        <v>#N/A</v>
      </c>
      <c r="Q23" t="s">
        <v>129</v>
      </c>
      <c r="R23" t="e">
        <v>#N/A</v>
      </c>
      <c r="S23" t="s">
        <v>124</v>
      </c>
    </row>
    <row r="24" spans="1:19" customFormat="1" ht="14.4" x14ac:dyDescent="0.3">
      <c r="A24">
        <v>22</v>
      </c>
      <c r="B24" s="84" t="s">
        <v>173</v>
      </c>
      <c r="C24" s="84" t="s">
        <v>174</v>
      </c>
      <c r="D24" s="84" t="s">
        <v>123</v>
      </c>
      <c r="E24" t="e">
        <v>#N/A</v>
      </c>
      <c r="F24" t="e">
        <v>#N/A</v>
      </c>
      <c r="G24" t="e">
        <v>#N/A</v>
      </c>
      <c r="H24" t="s">
        <v>127</v>
      </c>
      <c r="I24" t="e">
        <v>#N/A</v>
      </c>
      <c r="J24" t="e">
        <v>#N/A</v>
      </c>
      <c r="K24" t="e">
        <v>#N/A</v>
      </c>
      <c r="L24" t="e">
        <v>#N/A</v>
      </c>
      <c r="M24" t="e">
        <v>#N/A</v>
      </c>
      <c r="N24" t="e">
        <v>#N/A</v>
      </c>
      <c r="O24" t="e">
        <v>#N/A</v>
      </c>
      <c r="P24" t="e">
        <v>#N/A</v>
      </c>
      <c r="Q24" t="e">
        <v>#N/A</v>
      </c>
      <c r="R24" t="e">
        <v>#N/A</v>
      </c>
      <c r="S24" t="s">
        <v>124</v>
      </c>
    </row>
    <row r="25" spans="1:19" customFormat="1" ht="14.4" x14ac:dyDescent="0.3">
      <c r="A25">
        <v>23</v>
      </c>
      <c r="B25" s="84" t="s">
        <v>175</v>
      </c>
      <c r="C25" s="84" t="s">
        <v>176</v>
      </c>
      <c r="D25" s="84" t="s">
        <v>123</v>
      </c>
      <c r="E25" t="e">
        <v>#N/A</v>
      </c>
      <c r="F25" t="e">
        <v>#N/A</v>
      </c>
      <c r="G25" t="e">
        <v>#N/A</v>
      </c>
      <c r="H25" t="e">
        <v>#N/A</v>
      </c>
      <c r="I25" t="e">
        <v>#N/A</v>
      </c>
      <c r="J25" t="e">
        <v>#N/A</v>
      </c>
      <c r="K25" t="e">
        <v>#N/A</v>
      </c>
      <c r="L25" t="e">
        <v>#N/A</v>
      </c>
      <c r="M25" t="e">
        <v>#N/A</v>
      </c>
      <c r="N25" t="e">
        <v>#N/A</v>
      </c>
      <c r="O25" t="e">
        <v>#N/A</v>
      </c>
      <c r="P25" t="e">
        <v>#N/A</v>
      </c>
      <c r="Q25" t="e">
        <v>#N/A</v>
      </c>
      <c r="R25" t="e">
        <v>#N/A</v>
      </c>
      <c r="S25" t="e">
        <v>#N/A</v>
      </c>
    </row>
    <row r="26" spans="1:19" customFormat="1" ht="14.4" x14ac:dyDescent="0.3">
      <c r="A26">
        <v>24</v>
      </c>
      <c r="B26" s="84" t="s">
        <v>177</v>
      </c>
      <c r="C26" s="84" t="s">
        <v>178</v>
      </c>
      <c r="D26" s="84" t="s">
        <v>123</v>
      </c>
      <c r="E26" t="e">
        <v>#N/A</v>
      </c>
      <c r="F26" t="e">
        <v>#N/A</v>
      </c>
      <c r="G26" t="e">
        <v>#N/A</v>
      </c>
      <c r="H26" t="e">
        <v>#N/A</v>
      </c>
      <c r="I26" t="e">
        <v>#N/A</v>
      </c>
      <c r="J26" t="e">
        <v>#N/A</v>
      </c>
      <c r="K26" t="e">
        <v>#N/A</v>
      </c>
      <c r="L26" t="e">
        <v>#N/A</v>
      </c>
      <c r="M26" t="e">
        <v>#N/A</v>
      </c>
      <c r="N26" t="e">
        <v>#N/A</v>
      </c>
      <c r="O26" t="e">
        <v>#N/A</v>
      </c>
      <c r="P26" t="e">
        <v>#N/A</v>
      </c>
      <c r="Q26" t="e">
        <v>#N/A</v>
      </c>
      <c r="R26" t="e">
        <v>#N/A</v>
      </c>
      <c r="S26" t="s">
        <v>124</v>
      </c>
    </row>
    <row r="27" spans="1:19" customFormat="1" ht="14.4" x14ac:dyDescent="0.3">
      <c r="A27">
        <v>25</v>
      </c>
      <c r="B27" s="84" t="s">
        <v>179</v>
      </c>
      <c r="C27" s="84" t="s">
        <v>180</v>
      </c>
      <c r="D27" s="84" t="s">
        <v>123</v>
      </c>
      <c r="E27" t="e">
        <v>#N/A</v>
      </c>
      <c r="F27" t="e">
        <v>#N/A</v>
      </c>
      <c r="G27" t="e">
        <v>#N/A</v>
      </c>
      <c r="H27" t="e">
        <v>#N/A</v>
      </c>
      <c r="I27" t="s">
        <v>128</v>
      </c>
      <c r="J27" t="s">
        <v>132</v>
      </c>
      <c r="K27" t="e">
        <v>#N/A</v>
      </c>
      <c r="L27" t="e">
        <v>#N/A</v>
      </c>
      <c r="M27" t="e">
        <v>#N/A</v>
      </c>
      <c r="N27" t="e">
        <v>#N/A</v>
      </c>
      <c r="O27" t="e">
        <v>#N/A</v>
      </c>
      <c r="P27" t="e">
        <v>#N/A</v>
      </c>
      <c r="Q27" t="s">
        <v>129</v>
      </c>
      <c r="R27" t="e">
        <v>#N/A</v>
      </c>
      <c r="S27" t="s">
        <v>124</v>
      </c>
    </row>
    <row r="28" spans="1:19" customFormat="1" ht="14.4" x14ac:dyDescent="0.3">
      <c r="A28">
        <v>26</v>
      </c>
      <c r="B28" s="84" t="s">
        <v>181</v>
      </c>
      <c r="C28" s="84" t="s">
        <v>182</v>
      </c>
      <c r="D28" s="84" t="s">
        <v>123</v>
      </c>
      <c r="E28" t="s">
        <v>137</v>
      </c>
      <c r="F28" t="s">
        <v>138</v>
      </c>
      <c r="G28" t="e">
        <v>#N/A</v>
      </c>
      <c r="H28" t="e">
        <v>#N/A</v>
      </c>
      <c r="I28" t="s">
        <v>128</v>
      </c>
      <c r="J28" t="e">
        <v>#N/A</v>
      </c>
      <c r="K28" t="e">
        <v>#N/A</v>
      </c>
      <c r="L28" t="e">
        <v>#N/A</v>
      </c>
      <c r="M28" t="e">
        <v>#N/A</v>
      </c>
      <c r="N28" t="e">
        <v>#N/A</v>
      </c>
      <c r="O28" t="e">
        <v>#N/A</v>
      </c>
      <c r="P28" t="e">
        <v>#N/A</v>
      </c>
      <c r="Q28" t="s">
        <v>129</v>
      </c>
      <c r="R28" t="e">
        <v>#N/A</v>
      </c>
      <c r="S28" t="s">
        <v>124</v>
      </c>
    </row>
    <row r="29" spans="1:19" customFormat="1" ht="14.4" x14ac:dyDescent="0.3">
      <c r="A29">
        <v>27</v>
      </c>
      <c r="B29" s="84" t="s">
        <v>183</v>
      </c>
      <c r="C29" s="84" t="s">
        <v>184</v>
      </c>
      <c r="D29" s="84" t="s">
        <v>123</v>
      </c>
      <c r="E29" t="e">
        <v>#N/A</v>
      </c>
      <c r="F29" t="e">
        <v>#N/A</v>
      </c>
      <c r="G29" t="e">
        <v>#N/A</v>
      </c>
      <c r="H29" t="e">
        <v>#N/A</v>
      </c>
      <c r="I29" t="e">
        <v>#N/A</v>
      </c>
      <c r="J29" t="e">
        <v>#N/A</v>
      </c>
      <c r="K29" t="e">
        <v>#N/A</v>
      </c>
      <c r="L29" t="e">
        <v>#N/A</v>
      </c>
      <c r="M29" t="e">
        <v>#N/A</v>
      </c>
      <c r="N29" t="e">
        <v>#N/A</v>
      </c>
      <c r="O29" t="e">
        <v>#N/A</v>
      </c>
      <c r="P29" t="s">
        <v>141</v>
      </c>
      <c r="Q29" t="e">
        <v>#N/A</v>
      </c>
      <c r="R29" t="e">
        <v>#N/A</v>
      </c>
      <c r="S29" t="s">
        <v>124</v>
      </c>
    </row>
    <row r="30" spans="1:19" customFormat="1" ht="14.4" x14ac:dyDescent="0.3">
      <c r="A30">
        <v>28</v>
      </c>
      <c r="B30" s="84" t="s">
        <v>185</v>
      </c>
      <c r="C30" s="84" t="s">
        <v>186</v>
      </c>
      <c r="D30" s="84" t="s">
        <v>123</v>
      </c>
      <c r="E30" t="e">
        <v>#N/A</v>
      </c>
      <c r="F30" t="e">
        <v>#N/A</v>
      </c>
      <c r="G30" t="e">
        <v>#N/A</v>
      </c>
      <c r="H30" t="e">
        <v>#N/A</v>
      </c>
      <c r="I30" t="e">
        <v>#N/A</v>
      </c>
      <c r="J30" t="e">
        <v>#N/A</v>
      </c>
      <c r="K30" t="e">
        <v>#N/A</v>
      </c>
      <c r="L30" t="e">
        <v>#N/A</v>
      </c>
      <c r="M30" t="e">
        <v>#N/A</v>
      </c>
      <c r="N30" t="e">
        <v>#N/A</v>
      </c>
      <c r="O30" t="e">
        <v>#N/A</v>
      </c>
      <c r="P30" t="e">
        <v>#N/A</v>
      </c>
      <c r="Q30" t="e">
        <v>#N/A</v>
      </c>
      <c r="R30" t="e">
        <v>#N/A</v>
      </c>
      <c r="S30" t="s">
        <v>124</v>
      </c>
    </row>
    <row r="31" spans="1:19" customFormat="1" ht="14.4" x14ac:dyDescent="0.3">
      <c r="A31">
        <v>29</v>
      </c>
      <c r="B31" s="84" t="s">
        <v>187</v>
      </c>
      <c r="C31" s="84" t="s">
        <v>188</v>
      </c>
      <c r="D31" s="84" t="s">
        <v>123</v>
      </c>
      <c r="E31" t="e">
        <v>#N/A</v>
      </c>
      <c r="F31" t="e">
        <v>#N/A</v>
      </c>
      <c r="G31" t="e">
        <v>#N/A</v>
      </c>
      <c r="H31" t="e">
        <v>#N/A</v>
      </c>
      <c r="I31" t="e">
        <v>#N/A</v>
      </c>
      <c r="J31" t="e">
        <v>#N/A</v>
      </c>
      <c r="K31" t="e">
        <v>#N/A</v>
      </c>
      <c r="L31" t="e">
        <v>#N/A</v>
      </c>
      <c r="M31" t="e">
        <v>#N/A</v>
      </c>
      <c r="N31" t="e">
        <v>#N/A</v>
      </c>
      <c r="O31" t="e">
        <v>#N/A</v>
      </c>
      <c r="P31" t="e">
        <v>#N/A</v>
      </c>
      <c r="Q31" t="s">
        <v>129</v>
      </c>
      <c r="R31" t="e">
        <v>#N/A</v>
      </c>
      <c r="S31" t="s">
        <v>124</v>
      </c>
    </row>
    <row r="32" spans="1:19" customFormat="1" ht="14.4" x14ac:dyDescent="0.3">
      <c r="A32">
        <v>30</v>
      </c>
      <c r="B32" s="84" t="s">
        <v>189</v>
      </c>
      <c r="C32" s="84" t="s">
        <v>190</v>
      </c>
      <c r="D32" s="84" t="s">
        <v>123</v>
      </c>
      <c r="E32" t="e">
        <v>#N/A</v>
      </c>
      <c r="F32" t="e">
        <v>#N/A</v>
      </c>
      <c r="G32" t="e">
        <v>#N/A</v>
      </c>
      <c r="H32" t="e">
        <v>#N/A</v>
      </c>
      <c r="I32" t="e">
        <v>#N/A</v>
      </c>
      <c r="J32" t="e">
        <v>#N/A</v>
      </c>
      <c r="K32" t="e">
        <v>#N/A</v>
      </c>
      <c r="L32" t="e">
        <v>#N/A</v>
      </c>
      <c r="M32" t="e">
        <v>#N/A</v>
      </c>
      <c r="N32" t="e">
        <v>#N/A</v>
      </c>
      <c r="O32" t="e">
        <v>#N/A</v>
      </c>
      <c r="P32" t="e">
        <v>#N/A</v>
      </c>
      <c r="Q32" t="e">
        <v>#N/A</v>
      </c>
      <c r="R32" t="e">
        <v>#N/A</v>
      </c>
      <c r="S32" t="s">
        <v>124</v>
      </c>
    </row>
    <row r="33" spans="1:19" customFormat="1" ht="14.4" x14ac:dyDescent="0.3">
      <c r="A33">
        <v>31</v>
      </c>
      <c r="B33" s="84" t="s">
        <v>191</v>
      </c>
      <c r="C33" s="84" t="s">
        <v>192</v>
      </c>
      <c r="D33" s="84" t="s">
        <v>123</v>
      </c>
      <c r="E33" t="e">
        <v>#N/A</v>
      </c>
      <c r="F33" t="e">
        <v>#N/A</v>
      </c>
      <c r="G33" t="e">
        <v>#N/A</v>
      </c>
      <c r="H33" t="e">
        <v>#N/A</v>
      </c>
      <c r="I33" t="s">
        <v>128</v>
      </c>
      <c r="J33" t="s">
        <v>132</v>
      </c>
      <c r="K33" t="e">
        <v>#N/A</v>
      </c>
      <c r="L33" t="e">
        <v>#N/A</v>
      </c>
      <c r="M33" t="e">
        <v>#N/A</v>
      </c>
      <c r="N33" t="e">
        <v>#N/A</v>
      </c>
      <c r="O33" t="e">
        <v>#N/A</v>
      </c>
      <c r="P33" t="e">
        <v>#N/A</v>
      </c>
      <c r="Q33" t="s">
        <v>129</v>
      </c>
      <c r="R33" t="e">
        <v>#N/A</v>
      </c>
      <c r="S33" t="s">
        <v>124</v>
      </c>
    </row>
    <row r="34" spans="1:19" customFormat="1" ht="14.4" x14ac:dyDescent="0.3">
      <c r="A34">
        <v>32</v>
      </c>
      <c r="B34" s="84" t="s">
        <v>193</v>
      </c>
      <c r="C34" s="84" t="s">
        <v>194</v>
      </c>
      <c r="D34" s="84" t="s">
        <v>123</v>
      </c>
      <c r="E34" t="e">
        <v>#N/A</v>
      </c>
      <c r="F34" t="e">
        <v>#N/A</v>
      </c>
      <c r="G34" t="e">
        <v>#N/A</v>
      </c>
      <c r="H34" t="e">
        <v>#N/A</v>
      </c>
      <c r="I34" t="e">
        <v>#N/A</v>
      </c>
      <c r="J34" t="e">
        <v>#N/A</v>
      </c>
      <c r="K34" t="e">
        <v>#N/A</v>
      </c>
      <c r="L34" t="e">
        <v>#N/A</v>
      </c>
      <c r="M34" t="e">
        <v>#N/A</v>
      </c>
      <c r="N34" t="e">
        <v>#N/A</v>
      </c>
      <c r="O34" t="e">
        <v>#N/A</v>
      </c>
      <c r="P34" t="e">
        <v>#N/A</v>
      </c>
      <c r="Q34" t="e">
        <v>#N/A</v>
      </c>
      <c r="R34" t="e">
        <v>#N/A</v>
      </c>
      <c r="S34" t="e">
        <v>#N/A</v>
      </c>
    </row>
    <row r="35" spans="1:19" customFormat="1" ht="14.4" x14ac:dyDescent="0.3">
      <c r="A35">
        <v>33</v>
      </c>
      <c r="B35" s="84" t="s">
        <v>195</v>
      </c>
      <c r="C35" s="84" t="s">
        <v>196</v>
      </c>
      <c r="D35" s="84" t="s">
        <v>123</v>
      </c>
      <c r="E35" t="e">
        <v>#N/A</v>
      </c>
      <c r="F35" t="e">
        <v>#N/A</v>
      </c>
      <c r="G35" t="e">
        <v>#N/A</v>
      </c>
      <c r="H35" t="e">
        <v>#N/A</v>
      </c>
      <c r="I35" t="e">
        <v>#N/A</v>
      </c>
      <c r="J35" t="e">
        <v>#N/A</v>
      </c>
      <c r="K35" t="e">
        <v>#N/A</v>
      </c>
      <c r="L35" t="e">
        <v>#N/A</v>
      </c>
      <c r="M35" t="e">
        <v>#N/A</v>
      </c>
      <c r="N35" t="e">
        <v>#N/A</v>
      </c>
      <c r="O35" t="e">
        <v>#N/A</v>
      </c>
      <c r="P35" t="e">
        <v>#N/A</v>
      </c>
      <c r="Q35" t="s">
        <v>129</v>
      </c>
      <c r="R35" t="e">
        <v>#N/A</v>
      </c>
      <c r="S35" t="s">
        <v>124</v>
      </c>
    </row>
    <row r="36" spans="1:19" customFormat="1" ht="14.4" x14ac:dyDescent="0.3">
      <c r="A36">
        <v>34</v>
      </c>
      <c r="B36" s="84" t="s">
        <v>197</v>
      </c>
      <c r="C36" s="84" t="s">
        <v>198</v>
      </c>
      <c r="D36" s="84" t="s">
        <v>123</v>
      </c>
      <c r="E36" t="e">
        <v>#N/A</v>
      </c>
      <c r="F36" t="e">
        <v>#N/A</v>
      </c>
      <c r="G36" t="s">
        <v>199</v>
      </c>
      <c r="H36" t="e">
        <v>#N/A</v>
      </c>
      <c r="I36" t="s">
        <v>128</v>
      </c>
      <c r="J36" t="s">
        <v>132</v>
      </c>
      <c r="K36" t="e">
        <v>#N/A</v>
      </c>
      <c r="L36" t="s">
        <v>200</v>
      </c>
      <c r="M36" t="s">
        <v>201</v>
      </c>
      <c r="N36" t="e">
        <v>#N/A</v>
      </c>
      <c r="O36" t="e">
        <v>#N/A</v>
      </c>
      <c r="P36" t="s">
        <v>141</v>
      </c>
      <c r="Q36" t="s">
        <v>129</v>
      </c>
      <c r="R36" t="e">
        <v>#N/A</v>
      </c>
      <c r="S36" t="s">
        <v>124</v>
      </c>
    </row>
    <row r="37" spans="1:19" customFormat="1" ht="14.4" x14ac:dyDescent="0.3">
      <c r="A37">
        <v>35</v>
      </c>
      <c r="B37" s="84" t="s">
        <v>202</v>
      </c>
      <c r="C37" s="84" t="s">
        <v>203</v>
      </c>
      <c r="D37" s="84" t="s">
        <v>123</v>
      </c>
      <c r="E37" t="e">
        <v>#N/A</v>
      </c>
      <c r="F37" t="e">
        <v>#N/A</v>
      </c>
      <c r="G37" t="e">
        <v>#N/A</v>
      </c>
      <c r="H37" t="s">
        <v>127</v>
      </c>
      <c r="I37" t="s">
        <v>128</v>
      </c>
      <c r="J37" t="s">
        <v>132</v>
      </c>
      <c r="K37" t="e">
        <v>#N/A</v>
      </c>
      <c r="L37" t="e">
        <v>#N/A</v>
      </c>
      <c r="M37" t="e">
        <v>#N/A</v>
      </c>
      <c r="N37" t="e">
        <v>#N/A</v>
      </c>
      <c r="O37" t="s">
        <v>204</v>
      </c>
      <c r="P37" t="e">
        <v>#N/A</v>
      </c>
      <c r="Q37" t="s">
        <v>129</v>
      </c>
      <c r="R37" t="e">
        <v>#N/A</v>
      </c>
      <c r="S37" t="s">
        <v>124</v>
      </c>
    </row>
    <row r="38" spans="1:19" customFormat="1" ht="14.4" x14ac:dyDescent="0.3">
      <c r="A38">
        <v>36</v>
      </c>
      <c r="B38" s="84" t="s">
        <v>205</v>
      </c>
      <c r="C38" s="84" t="s">
        <v>206</v>
      </c>
      <c r="D38" s="84" t="s">
        <v>123</v>
      </c>
      <c r="E38" t="e">
        <v>#N/A</v>
      </c>
      <c r="F38" t="e">
        <v>#N/A</v>
      </c>
      <c r="G38" t="e">
        <v>#N/A</v>
      </c>
      <c r="H38" t="e">
        <v>#N/A</v>
      </c>
      <c r="I38" t="s">
        <v>128</v>
      </c>
      <c r="J38" t="e">
        <v>#N/A</v>
      </c>
      <c r="K38" t="e">
        <v>#N/A</v>
      </c>
      <c r="L38" t="e">
        <v>#N/A</v>
      </c>
      <c r="M38" t="e">
        <v>#N/A</v>
      </c>
      <c r="N38" t="e">
        <v>#N/A</v>
      </c>
      <c r="O38" t="e">
        <v>#N/A</v>
      </c>
      <c r="P38" t="e">
        <v>#N/A</v>
      </c>
      <c r="Q38" t="e">
        <v>#N/A</v>
      </c>
      <c r="R38" t="e">
        <v>#N/A</v>
      </c>
      <c r="S38" t="s">
        <v>124</v>
      </c>
    </row>
    <row r="39" spans="1:19" customFormat="1" ht="14.4" x14ac:dyDescent="0.3">
      <c r="A39">
        <v>37</v>
      </c>
      <c r="B39" s="84" t="s">
        <v>207</v>
      </c>
      <c r="C39" s="84" t="s">
        <v>208</v>
      </c>
      <c r="D39" s="84" t="s">
        <v>123</v>
      </c>
      <c r="E39" t="e">
        <v>#N/A</v>
      </c>
      <c r="F39" t="e">
        <v>#N/A</v>
      </c>
      <c r="G39" t="e">
        <v>#N/A</v>
      </c>
      <c r="H39" t="e">
        <v>#N/A</v>
      </c>
      <c r="I39" t="s">
        <v>128</v>
      </c>
      <c r="J39" t="e">
        <v>#N/A</v>
      </c>
      <c r="K39" t="e">
        <v>#N/A</v>
      </c>
      <c r="L39" t="e">
        <v>#N/A</v>
      </c>
      <c r="M39" t="e">
        <v>#N/A</v>
      </c>
      <c r="N39" t="e">
        <v>#N/A</v>
      </c>
      <c r="O39" t="e">
        <v>#N/A</v>
      </c>
      <c r="P39" t="e">
        <v>#N/A</v>
      </c>
      <c r="Q39" t="s">
        <v>129</v>
      </c>
      <c r="R39" t="e">
        <v>#N/A</v>
      </c>
      <c r="S39" t="s">
        <v>124</v>
      </c>
    </row>
    <row r="40" spans="1:19" customFormat="1" ht="14.4" x14ac:dyDescent="0.3">
      <c r="A40">
        <v>38</v>
      </c>
      <c r="B40" s="84" t="s">
        <v>209</v>
      </c>
      <c r="C40" s="84" t="s">
        <v>210</v>
      </c>
      <c r="D40" s="84" t="s">
        <v>123</v>
      </c>
      <c r="E40" t="e">
        <v>#N/A</v>
      </c>
      <c r="F40" t="e">
        <v>#N/A</v>
      </c>
      <c r="G40" t="e">
        <v>#N/A</v>
      </c>
      <c r="H40" t="e">
        <v>#N/A</v>
      </c>
      <c r="I40" t="s">
        <v>128</v>
      </c>
      <c r="J40" t="e">
        <v>#N/A</v>
      </c>
      <c r="K40" t="e">
        <v>#N/A</v>
      </c>
      <c r="L40" t="e">
        <v>#N/A</v>
      </c>
      <c r="M40" t="e">
        <v>#N/A</v>
      </c>
      <c r="N40" t="e">
        <v>#N/A</v>
      </c>
      <c r="O40" t="e">
        <v>#N/A</v>
      </c>
      <c r="P40" t="e">
        <v>#N/A</v>
      </c>
      <c r="Q40" t="s">
        <v>129</v>
      </c>
      <c r="R40" t="e">
        <v>#N/A</v>
      </c>
      <c r="S40" t="s">
        <v>124</v>
      </c>
    </row>
    <row r="41" spans="1:19" customFormat="1" ht="14.4" x14ac:dyDescent="0.3">
      <c r="A41">
        <v>39</v>
      </c>
      <c r="B41" s="84" t="s">
        <v>211</v>
      </c>
      <c r="C41" s="84" t="s">
        <v>212</v>
      </c>
      <c r="D41" s="84" t="s">
        <v>123</v>
      </c>
      <c r="E41" t="e">
        <v>#N/A</v>
      </c>
      <c r="F41" t="e">
        <v>#N/A</v>
      </c>
      <c r="G41" t="e">
        <v>#N/A</v>
      </c>
      <c r="H41" t="e">
        <v>#N/A</v>
      </c>
      <c r="I41" t="e">
        <v>#N/A</v>
      </c>
      <c r="J41" t="e">
        <v>#N/A</v>
      </c>
      <c r="K41" t="e">
        <v>#N/A</v>
      </c>
      <c r="L41" t="e">
        <v>#N/A</v>
      </c>
      <c r="M41" t="e">
        <v>#N/A</v>
      </c>
      <c r="N41" t="e">
        <v>#N/A</v>
      </c>
      <c r="O41" t="e">
        <v>#N/A</v>
      </c>
      <c r="P41" t="e">
        <v>#N/A</v>
      </c>
      <c r="Q41" t="e">
        <v>#N/A</v>
      </c>
      <c r="R41" t="e">
        <v>#N/A</v>
      </c>
      <c r="S41" t="s">
        <v>124</v>
      </c>
    </row>
    <row r="42" spans="1:19" customFormat="1" ht="14.4" x14ac:dyDescent="0.3">
      <c r="A42">
        <v>40</v>
      </c>
      <c r="B42" s="84" t="s">
        <v>213</v>
      </c>
      <c r="C42" s="84" t="s">
        <v>214</v>
      </c>
      <c r="D42" s="84" t="s">
        <v>123</v>
      </c>
      <c r="E42" t="e">
        <v>#N/A</v>
      </c>
      <c r="F42" t="e">
        <v>#N/A</v>
      </c>
      <c r="G42" t="s">
        <v>199</v>
      </c>
      <c r="H42" t="e">
        <v>#N/A</v>
      </c>
      <c r="I42" t="s">
        <v>128</v>
      </c>
      <c r="J42" t="s">
        <v>132</v>
      </c>
      <c r="K42" t="e">
        <v>#N/A</v>
      </c>
      <c r="L42" t="e">
        <v>#N/A</v>
      </c>
      <c r="M42" t="e">
        <v>#N/A</v>
      </c>
      <c r="N42" t="e">
        <v>#N/A</v>
      </c>
      <c r="O42" t="e">
        <v>#N/A</v>
      </c>
      <c r="P42" t="e">
        <v>#N/A</v>
      </c>
      <c r="Q42" t="s">
        <v>129</v>
      </c>
      <c r="R42" t="e">
        <v>#N/A</v>
      </c>
      <c r="S42" t="s">
        <v>124</v>
      </c>
    </row>
    <row r="43" spans="1:19" customFormat="1" ht="14.4" x14ac:dyDescent="0.3">
      <c r="A43">
        <v>41</v>
      </c>
      <c r="B43" s="84" t="s">
        <v>215</v>
      </c>
      <c r="C43" s="84" t="s">
        <v>216</v>
      </c>
      <c r="D43" s="84" t="s">
        <v>123</v>
      </c>
      <c r="E43" t="e">
        <v>#N/A</v>
      </c>
      <c r="F43" t="e">
        <v>#N/A</v>
      </c>
      <c r="G43" t="e">
        <v>#N/A</v>
      </c>
      <c r="H43" t="e">
        <v>#N/A</v>
      </c>
      <c r="I43" t="e">
        <v>#N/A</v>
      </c>
      <c r="J43" t="e">
        <v>#N/A</v>
      </c>
      <c r="K43" t="e">
        <v>#N/A</v>
      </c>
      <c r="L43" t="e">
        <v>#N/A</v>
      </c>
      <c r="M43" t="e">
        <v>#N/A</v>
      </c>
      <c r="N43" t="e">
        <v>#N/A</v>
      </c>
      <c r="O43" t="e">
        <v>#N/A</v>
      </c>
      <c r="P43" t="e">
        <v>#N/A</v>
      </c>
      <c r="Q43" t="e">
        <v>#N/A</v>
      </c>
      <c r="R43" t="e">
        <v>#N/A</v>
      </c>
      <c r="S43" t="s">
        <v>124</v>
      </c>
    </row>
    <row r="44" spans="1:19" customFormat="1" ht="14.4" x14ac:dyDescent="0.3">
      <c r="A44">
        <v>42</v>
      </c>
      <c r="B44" s="84" t="s">
        <v>217</v>
      </c>
      <c r="C44" s="84" t="s">
        <v>218</v>
      </c>
      <c r="D44" s="84" t="s">
        <v>123</v>
      </c>
      <c r="E44" t="e">
        <v>#N/A</v>
      </c>
      <c r="F44" t="e">
        <v>#N/A</v>
      </c>
      <c r="G44" t="e">
        <v>#N/A</v>
      </c>
      <c r="H44" t="s">
        <v>127</v>
      </c>
      <c r="I44" t="e">
        <v>#N/A</v>
      </c>
      <c r="J44" t="e">
        <v>#N/A</v>
      </c>
      <c r="K44" t="e">
        <v>#N/A</v>
      </c>
      <c r="L44" t="e">
        <v>#N/A</v>
      </c>
      <c r="M44" t="e">
        <v>#N/A</v>
      </c>
      <c r="N44" t="e">
        <v>#N/A</v>
      </c>
      <c r="O44" t="e">
        <v>#N/A</v>
      </c>
      <c r="P44" t="e">
        <v>#N/A</v>
      </c>
      <c r="Q44" t="s">
        <v>129</v>
      </c>
      <c r="R44" t="e">
        <v>#N/A</v>
      </c>
      <c r="S44" t="s">
        <v>124</v>
      </c>
    </row>
    <row r="45" spans="1:19" customFormat="1" ht="14.4" x14ac:dyDescent="0.3">
      <c r="A45">
        <v>43</v>
      </c>
      <c r="B45" s="84" t="s">
        <v>219</v>
      </c>
      <c r="C45" s="84" t="s">
        <v>220</v>
      </c>
      <c r="D45" s="84" t="s">
        <v>123</v>
      </c>
      <c r="E45" t="e">
        <v>#N/A</v>
      </c>
      <c r="F45" t="e">
        <v>#N/A</v>
      </c>
      <c r="G45" t="e">
        <v>#N/A</v>
      </c>
      <c r="H45" t="e">
        <v>#N/A</v>
      </c>
      <c r="I45" t="s">
        <v>128</v>
      </c>
      <c r="J45" t="s">
        <v>132</v>
      </c>
      <c r="K45" t="e">
        <v>#N/A</v>
      </c>
      <c r="L45" t="e">
        <v>#N/A</v>
      </c>
      <c r="M45" t="e">
        <v>#N/A</v>
      </c>
      <c r="N45" t="e">
        <v>#N/A</v>
      </c>
      <c r="O45" t="e">
        <v>#N/A</v>
      </c>
      <c r="P45" t="e">
        <v>#N/A</v>
      </c>
      <c r="Q45" t="e">
        <v>#N/A</v>
      </c>
      <c r="R45" t="e">
        <v>#N/A</v>
      </c>
      <c r="S45" t="s">
        <v>124</v>
      </c>
    </row>
    <row r="46" spans="1:19" customFormat="1" ht="14.4" x14ac:dyDescent="0.3">
      <c r="A46">
        <v>44</v>
      </c>
      <c r="B46" s="84" t="s">
        <v>221</v>
      </c>
      <c r="C46" s="84" t="s">
        <v>222</v>
      </c>
      <c r="D46" s="84" t="s">
        <v>123</v>
      </c>
      <c r="E46" t="e">
        <v>#N/A</v>
      </c>
      <c r="F46" t="e">
        <v>#N/A</v>
      </c>
      <c r="G46" t="e">
        <v>#N/A</v>
      </c>
      <c r="H46" t="e">
        <v>#N/A</v>
      </c>
      <c r="I46" t="s">
        <v>128</v>
      </c>
      <c r="J46" t="e">
        <v>#N/A</v>
      </c>
      <c r="K46" t="e">
        <v>#N/A</v>
      </c>
      <c r="L46" t="e">
        <v>#N/A</v>
      </c>
      <c r="M46" t="e">
        <v>#N/A</v>
      </c>
      <c r="N46" t="e">
        <v>#N/A</v>
      </c>
      <c r="O46" t="e">
        <v>#N/A</v>
      </c>
      <c r="P46" t="e">
        <v>#N/A</v>
      </c>
      <c r="Q46" t="e">
        <v>#N/A</v>
      </c>
      <c r="R46" t="e">
        <v>#N/A</v>
      </c>
      <c r="S46" t="s">
        <v>124</v>
      </c>
    </row>
    <row r="47" spans="1:19" customFormat="1" ht="14.4" x14ac:dyDescent="0.3">
      <c r="A47">
        <v>45</v>
      </c>
      <c r="B47" s="84" t="s">
        <v>223</v>
      </c>
      <c r="C47" s="84" t="s">
        <v>224</v>
      </c>
      <c r="D47" s="84" t="s">
        <v>123</v>
      </c>
      <c r="E47" t="e">
        <v>#N/A</v>
      </c>
      <c r="F47" t="e">
        <v>#N/A</v>
      </c>
      <c r="G47" t="e">
        <v>#N/A</v>
      </c>
      <c r="H47" t="e">
        <v>#N/A</v>
      </c>
      <c r="I47" t="e">
        <v>#N/A</v>
      </c>
      <c r="J47" t="e">
        <v>#N/A</v>
      </c>
      <c r="K47" t="e">
        <v>#N/A</v>
      </c>
      <c r="L47" t="e">
        <v>#N/A</v>
      </c>
      <c r="M47" t="e">
        <v>#N/A</v>
      </c>
      <c r="N47" t="e">
        <v>#N/A</v>
      </c>
      <c r="O47" t="e">
        <v>#N/A</v>
      </c>
      <c r="P47" t="e">
        <v>#N/A</v>
      </c>
      <c r="Q47" t="e">
        <v>#N/A</v>
      </c>
      <c r="R47" t="e">
        <v>#N/A</v>
      </c>
      <c r="S47" t="s">
        <v>124</v>
      </c>
    </row>
    <row r="48" spans="1:19" customFormat="1" ht="14.4" x14ac:dyDescent="0.3">
      <c r="A48">
        <v>46</v>
      </c>
      <c r="B48" s="84" t="s">
        <v>225</v>
      </c>
      <c r="C48" s="84" t="s">
        <v>226</v>
      </c>
      <c r="D48" s="84" t="s">
        <v>123</v>
      </c>
      <c r="E48" t="e">
        <v>#N/A</v>
      </c>
      <c r="F48" t="e">
        <v>#N/A</v>
      </c>
      <c r="G48" t="e">
        <v>#N/A</v>
      </c>
      <c r="H48" t="e">
        <v>#N/A</v>
      </c>
      <c r="I48" t="e">
        <v>#N/A</v>
      </c>
      <c r="J48" t="e">
        <v>#N/A</v>
      </c>
      <c r="K48" t="e">
        <v>#N/A</v>
      </c>
      <c r="L48" t="e">
        <v>#N/A</v>
      </c>
      <c r="M48" t="e">
        <v>#N/A</v>
      </c>
      <c r="N48" t="e">
        <v>#N/A</v>
      </c>
      <c r="O48" t="e">
        <v>#N/A</v>
      </c>
      <c r="P48" t="e">
        <v>#N/A</v>
      </c>
      <c r="Q48" t="e">
        <v>#N/A</v>
      </c>
      <c r="R48" t="e">
        <v>#N/A</v>
      </c>
      <c r="S48" t="s">
        <v>124</v>
      </c>
    </row>
    <row r="49" spans="1:19" customFormat="1" ht="14.4" x14ac:dyDescent="0.3">
      <c r="A49">
        <v>47</v>
      </c>
      <c r="B49" s="84" t="s">
        <v>227</v>
      </c>
      <c r="C49" s="84" t="s">
        <v>228</v>
      </c>
      <c r="D49" s="84" t="s">
        <v>123</v>
      </c>
      <c r="E49" t="e">
        <v>#N/A</v>
      </c>
      <c r="F49" t="e">
        <v>#N/A</v>
      </c>
      <c r="G49" t="e">
        <v>#N/A</v>
      </c>
      <c r="H49" t="e">
        <v>#N/A</v>
      </c>
      <c r="I49" t="s">
        <v>128</v>
      </c>
      <c r="J49" t="e">
        <v>#N/A</v>
      </c>
      <c r="K49" t="e">
        <v>#N/A</v>
      </c>
      <c r="L49" t="e">
        <v>#N/A</v>
      </c>
      <c r="M49" t="e">
        <v>#N/A</v>
      </c>
      <c r="N49" t="e">
        <v>#N/A</v>
      </c>
      <c r="O49" t="e">
        <v>#N/A</v>
      </c>
      <c r="P49" t="s">
        <v>141</v>
      </c>
      <c r="Q49" t="e">
        <v>#N/A</v>
      </c>
      <c r="R49" t="e">
        <v>#N/A</v>
      </c>
      <c r="S49" t="s">
        <v>124</v>
      </c>
    </row>
    <row r="50" spans="1:19" customFormat="1" ht="14.4" x14ac:dyDescent="0.3">
      <c r="A50">
        <v>48</v>
      </c>
      <c r="B50" s="84" t="s">
        <v>229</v>
      </c>
      <c r="C50" s="84" t="s">
        <v>230</v>
      </c>
      <c r="D50" s="84" t="s">
        <v>123</v>
      </c>
      <c r="E50" t="e">
        <v>#N/A</v>
      </c>
      <c r="F50" t="e">
        <v>#N/A</v>
      </c>
      <c r="G50" t="e">
        <v>#N/A</v>
      </c>
      <c r="H50" t="e">
        <v>#N/A</v>
      </c>
      <c r="I50" t="s">
        <v>128</v>
      </c>
      <c r="J50" t="s">
        <v>132</v>
      </c>
      <c r="K50" t="e">
        <v>#N/A</v>
      </c>
      <c r="L50" t="e">
        <v>#N/A</v>
      </c>
      <c r="M50" t="e">
        <v>#N/A</v>
      </c>
      <c r="N50" t="e">
        <v>#N/A</v>
      </c>
      <c r="O50" t="e">
        <v>#N/A</v>
      </c>
      <c r="P50" t="e">
        <v>#N/A</v>
      </c>
      <c r="Q50" t="s">
        <v>129</v>
      </c>
      <c r="R50" t="e">
        <v>#N/A</v>
      </c>
      <c r="S50" t="s">
        <v>124</v>
      </c>
    </row>
    <row r="51" spans="1:19" customFormat="1" ht="14.4" x14ac:dyDescent="0.3">
      <c r="A51">
        <v>49</v>
      </c>
      <c r="B51" s="84" t="s">
        <v>231</v>
      </c>
      <c r="C51" s="84" t="s">
        <v>232</v>
      </c>
      <c r="D51" s="84" t="s">
        <v>123</v>
      </c>
      <c r="E51" t="s">
        <v>137</v>
      </c>
      <c r="F51" t="s">
        <v>138</v>
      </c>
      <c r="G51" t="e">
        <v>#N/A</v>
      </c>
      <c r="H51" t="s">
        <v>127</v>
      </c>
      <c r="I51" t="e">
        <v>#N/A</v>
      </c>
      <c r="J51" t="e">
        <v>#N/A</v>
      </c>
      <c r="K51" t="e">
        <v>#N/A</v>
      </c>
      <c r="L51" t="e">
        <v>#N/A</v>
      </c>
      <c r="M51" t="e">
        <v>#N/A</v>
      </c>
      <c r="N51" t="e">
        <v>#N/A</v>
      </c>
      <c r="O51" t="e">
        <v>#N/A</v>
      </c>
      <c r="P51" t="e">
        <v>#N/A</v>
      </c>
      <c r="Q51" t="s">
        <v>129</v>
      </c>
      <c r="R51" t="e">
        <v>#N/A</v>
      </c>
      <c r="S51" t="s">
        <v>124</v>
      </c>
    </row>
    <row r="52" spans="1:19" customFormat="1" ht="14.4" x14ac:dyDescent="0.3">
      <c r="A52">
        <v>50</v>
      </c>
      <c r="B52" s="84" t="s">
        <v>233</v>
      </c>
      <c r="C52" s="84" t="s">
        <v>234</v>
      </c>
      <c r="D52" s="84" t="s">
        <v>123</v>
      </c>
      <c r="E52" t="e">
        <v>#N/A</v>
      </c>
      <c r="F52" t="e">
        <v>#N/A</v>
      </c>
      <c r="G52" t="e">
        <v>#N/A</v>
      </c>
      <c r="H52" t="e">
        <v>#N/A</v>
      </c>
      <c r="I52" t="s">
        <v>128</v>
      </c>
      <c r="J52" t="e">
        <v>#N/A</v>
      </c>
      <c r="K52" t="e">
        <v>#N/A</v>
      </c>
      <c r="L52" t="e">
        <v>#N/A</v>
      </c>
      <c r="M52" t="e">
        <v>#N/A</v>
      </c>
      <c r="N52" t="e">
        <v>#N/A</v>
      </c>
      <c r="O52" t="s">
        <v>204</v>
      </c>
      <c r="P52" t="e">
        <v>#N/A</v>
      </c>
      <c r="Q52" t="s">
        <v>129</v>
      </c>
      <c r="R52" t="e">
        <v>#N/A</v>
      </c>
      <c r="S52" t="e">
        <v>#N/A</v>
      </c>
    </row>
    <row r="53" spans="1:19" customFormat="1" ht="14.4" x14ac:dyDescent="0.3">
      <c r="A53">
        <v>51</v>
      </c>
      <c r="B53" s="84" t="s">
        <v>235</v>
      </c>
      <c r="C53" s="84" t="s">
        <v>236</v>
      </c>
      <c r="D53" s="84" t="s">
        <v>123</v>
      </c>
      <c r="E53" t="e">
        <v>#N/A</v>
      </c>
      <c r="F53" t="e">
        <v>#N/A</v>
      </c>
      <c r="G53" t="e">
        <v>#N/A</v>
      </c>
      <c r="H53" t="s">
        <v>127</v>
      </c>
      <c r="I53" t="s">
        <v>128</v>
      </c>
      <c r="J53" t="s">
        <v>132</v>
      </c>
      <c r="K53" t="e">
        <v>#N/A</v>
      </c>
      <c r="L53" t="e">
        <v>#N/A</v>
      </c>
      <c r="M53" t="e">
        <v>#N/A</v>
      </c>
      <c r="N53" t="e">
        <v>#N/A</v>
      </c>
      <c r="O53" t="e">
        <v>#N/A</v>
      </c>
      <c r="P53" t="s">
        <v>141</v>
      </c>
      <c r="Q53" t="s">
        <v>129</v>
      </c>
      <c r="R53" t="e">
        <v>#N/A</v>
      </c>
      <c r="S53" t="s">
        <v>124</v>
      </c>
    </row>
    <row r="54" spans="1:19" customFormat="1" ht="14.4" x14ac:dyDescent="0.3">
      <c r="A54">
        <v>52</v>
      </c>
      <c r="B54" s="84" t="s">
        <v>237</v>
      </c>
      <c r="C54" s="84" t="s">
        <v>238</v>
      </c>
      <c r="D54" s="84" t="s">
        <v>123</v>
      </c>
      <c r="E54" t="e">
        <v>#N/A</v>
      </c>
      <c r="F54" t="e">
        <v>#N/A</v>
      </c>
      <c r="G54" t="e">
        <v>#N/A</v>
      </c>
      <c r="H54" t="e">
        <v>#N/A</v>
      </c>
      <c r="I54" t="e">
        <v>#N/A</v>
      </c>
      <c r="J54" t="e">
        <v>#N/A</v>
      </c>
      <c r="K54" t="e">
        <v>#N/A</v>
      </c>
      <c r="L54" t="e">
        <v>#N/A</v>
      </c>
      <c r="M54" t="e">
        <v>#N/A</v>
      </c>
      <c r="N54" t="e">
        <v>#N/A</v>
      </c>
      <c r="O54" t="e">
        <v>#N/A</v>
      </c>
      <c r="P54" t="e">
        <v>#N/A</v>
      </c>
      <c r="Q54" t="e">
        <v>#N/A</v>
      </c>
      <c r="R54" t="e">
        <v>#N/A</v>
      </c>
      <c r="S54" t="s">
        <v>124</v>
      </c>
    </row>
    <row r="55" spans="1:19" customFormat="1" ht="14.4" x14ac:dyDescent="0.3">
      <c r="A55">
        <v>53</v>
      </c>
      <c r="B55" s="84" t="s">
        <v>239</v>
      </c>
      <c r="C55" s="84" t="s">
        <v>240</v>
      </c>
      <c r="D55" s="84" t="s">
        <v>123</v>
      </c>
      <c r="E55" t="e">
        <v>#N/A</v>
      </c>
      <c r="F55" t="e">
        <v>#N/A</v>
      </c>
      <c r="G55" t="e">
        <v>#N/A</v>
      </c>
      <c r="H55" t="e">
        <v>#N/A</v>
      </c>
      <c r="I55" t="s">
        <v>128</v>
      </c>
      <c r="J55" t="s">
        <v>132</v>
      </c>
      <c r="K55" t="e">
        <v>#N/A</v>
      </c>
      <c r="L55" t="e">
        <v>#N/A</v>
      </c>
      <c r="M55" t="e">
        <v>#N/A</v>
      </c>
      <c r="N55" t="e">
        <v>#N/A</v>
      </c>
      <c r="O55" t="e">
        <v>#N/A</v>
      </c>
      <c r="P55" t="e">
        <v>#N/A</v>
      </c>
      <c r="Q55" t="s">
        <v>129</v>
      </c>
      <c r="R55" t="e">
        <v>#N/A</v>
      </c>
      <c r="S55" t="s">
        <v>124</v>
      </c>
    </row>
    <row r="56" spans="1:19" customFormat="1" ht="14.4" x14ac:dyDescent="0.3">
      <c r="A56">
        <v>54</v>
      </c>
      <c r="B56" s="84" t="s">
        <v>241</v>
      </c>
      <c r="C56" s="84" t="s">
        <v>242</v>
      </c>
      <c r="D56" s="84" t="s">
        <v>123</v>
      </c>
      <c r="E56" t="e">
        <v>#N/A</v>
      </c>
      <c r="F56" t="e">
        <v>#N/A</v>
      </c>
      <c r="G56" t="e">
        <v>#N/A</v>
      </c>
      <c r="H56" t="s">
        <v>127</v>
      </c>
      <c r="I56" t="e">
        <v>#N/A</v>
      </c>
      <c r="J56" t="e">
        <v>#N/A</v>
      </c>
      <c r="K56" t="e">
        <v>#N/A</v>
      </c>
      <c r="L56" t="e">
        <v>#N/A</v>
      </c>
      <c r="M56" t="e">
        <v>#N/A</v>
      </c>
      <c r="N56" t="e">
        <v>#N/A</v>
      </c>
      <c r="O56" t="e">
        <v>#N/A</v>
      </c>
      <c r="P56" t="e">
        <v>#N/A</v>
      </c>
      <c r="Q56" t="e">
        <v>#N/A</v>
      </c>
      <c r="R56" t="e">
        <v>#N/A</v>
      </c>
      <c r="S56" t="s">
        <v>124</v>
      </c>
    </row>
    <row r="57" spans="1:19" customFormat="1" ht="14.4" x14ac:dyDescent="0.3">
      <c r="A57">
        <v>55</v>
      </c>
      <c r="B57" s="84" t="s">
        <v>243</v>
      </c>
      <c r="C57" s="84" t="s">
        <v>244</v>
      </c>
      <c r="D57" s="84" t="s">
        <v>123</v>
      </c>
      <c r="E57" t="e">
        <v>#N/A</v>
      </c>
      <c r="F57" t="e">
        <v>#N/A</v>
      </c>
      <c r="G57" t="e">
        <v>#N/A</v>
      </c>
      <c r="H57" t="e">
        <v>#N/A</v>
      </c>
      <c r="I57" t="e">
        <v>#N/A</v>
      </c>
      <c r="J57" t="e">
        <v>#N/A</v>
      </c>
      <c r="K57" t="e">
        <v>#N/A</v>
      </c>
      <c r="L57" t="e">
        <v>#N/A</v>
      </c>
      <c r="M57" t="e">
        <v>#N/A</v>
      </c>
      <c r="N57" t="e">
        <v>#N/A</v>
      </c>
      <c r="O57" t="e">
        <v>#N/A</v>
      </c>
      <c r="P57" t="e">
        <v>#N/A</v>
      </c>
      <c r="Q57" t="e">
        <v>#N/A</v>
      </c>
      <c r="R57" t="e">
        <v>#N/A</v>
      </c>
      <c r="S57" t="s">
        <v>124</v>
      </c>
    </row>
    <row r="58" spans="1:19" customFormat="1" ht="14.4" x14ac:dyDescent="0.3">
      <c r="A58">
        <v>56</v>
      </c>
      <c r="B58" s="84" t="s">
        <v>245</v>
      </c>
      <c r="C58" s="84" t="s">
        <v>246</v>
      </c>
      <c r="D58" s="84" t="s">
        <v>123</v>
      </c>
      <c r="E58" t="e">
        <v>#N/A</v>
      </c>
      <c r="F58" t="e">
        <v>#N/A</v>
      </c>
      <c r="G58" t="e">
        <v>#N/A</v>
      </c>
      <c r="H58" t="e">
        <v>#N/A</v>
      </c>
      <c r="I58" t="s">
        <v>128</v>
      </c>
      <c r="J58" t="s">
        <v>132</v>
      </c>
      <c r="K58" t="e">
        <v>#N/A</v>
      </c>
      <c r="L58" t="e">
        <v>#N/A</v>
      </c>
      <c r="M58" t="e">
        <v>#N/A</v>
      </c>
      <c r="N58" t="e">
        <v>#N/A</v>
      </c>
      <c r="O58" t="e">
        <v>#N/A</v>
      </c>
      <c r="P58" t="e">
        <v>#N/A</v>
      </c>
      <c r="Q58" t="e">
        <v>#N/A</v>
      </c>
      <c r="R58" t="e">
        <v>#N/A</v>
      </c>
      <c r="S58" t="s">
        <v>124</v>
      </c>
    </row>
    <row r="59" spans="1:19" customFormat="1" ht="14.4" x14ac:dyDescent="0.3">
      <c r="A59">
        <v>57</v>
      </c>
      <c r="B59" s="84" t="s">
        <v>247</v>
      </c>
      <c r="C59" s="84" t="s">
        <v>248</v>
      </c>
      <c r="D59" s="84" t="s">
        <v>123</v>
      </c>
      <c r="E59" t="e">
        <v>#N/A</v>
      </c>
      <c r="F59" t="e">
        <v>#N/A</v>
      </c>
      <c r="G59" t="e">
        <v>#N/A</v>
      </c>
      <c r="H59" t="e">
        <v>#N/A</v>
      </c>
      <c r="I59" t="s">
        <v>128</v>
      </c>
      <c r="J59" t="e">
        <v>#N/A</v>
      </c>
      <c r="K59" t="e">
        <v>#N/A</v>
      </c>
      <c r="L59" t="e">
        <v>#N/A</v>
      </c>
      <c r="M59" t="e">
        <v>#N/A</v>
      </c>
      <c r="N59" t="e">
        <v>#N/A</v>
      </c>
      <c r="O59" t="e">
        <v>#N/A</v>
      </c>
      <c r="P59" t="e">
        <v>#N/A</v>
      </c>
      <c r="Q59" t="e">
        <v>#N/A</v>
      </c>
      <c r="R59" t="e">
        <v>#N/A</v>
      </c>
      <c r="S59" t="s">
        <v>124</v>
      </c>
    </row>
    <row r="60" spans="1:19" customFormat="1" ht="14.4" x14ac:dyDescent="0.3">
      <c r="A60">
        <v>58</v>
      </c>
      <c r="B60" s="84" t="s">
        <v>249</v>
      </c>
      <c r="C60" s="84" t="s">
        <v>250</v>
      </c>
      <c r="D60" s="84" t="s">
        <v>123</v>
      </c>
      <c r="E60" t="e">
        <v>#N/A</v>
      </c>
      <c r="F60" t="e">
        <v>#N/A</v>
      </c>
      <c r="G60" t="e">
        <v>#N/A</v>
      </c>
      <c r="H60" t="e">
        <v>#N/A</v>
      </c>
      <c r="I60" t="e">
        <v>#N/A</v>
      </c>
      <c r="J60" t="e">
        <v>#N/A</v>
      </c>
      <c r="K60" t="e">
        <v>#N/A</v>
      </c>
      <c r="L60" t="e">
        <v>#N/A</v>
      </c>
      <c r="M60" t="e">
        <v>#N/A</v>
      </c>
      <c r="N60" t="e">
        <v>#N/A</v>
      </c>
      <c r="O60" t="e">
        <v>#N/A</v>
      </c>
      <c r="P60" t="e">
        <v>#N/A</v>
      </c>
      <c r="Q60" t="e">
        <v>#N/A</v>
      </c>
      <c r="R60" t="e">
        <v>#N/A</v>
      </c>
      <c r="S60" t="s">
        <v>124</v>
      </c>
    </row>
    <row r="61" spans="1:19" customFormat="1" ht="14.4" x14ac:dyDescent="0.3">
      <c r="A61">
        <v>59</v>
      </c>
      <c r="B61" s="84" t="s">
        <v>251</v>
      </c>
      <c r="C61" s="84" t="s">
        <v>252</v>
      </c>
      <c r="D61" s="84" t="s">
        <v>123</v>
      </c>
      <c r="E61" t="e">
        <v>#N/A</v>
      </c>
      <c r="F61" t="e">
        <v>#N/A</v>
      </c>
      <c r="G61" t="e">
        <v>#N/A</v>
      </c>
      <c r="H61" t="e">
        <v>#N/A</v>
      </c>
      <c r="I61" t="s">
        <v>128</v>
      </c>
      <c r="J61" t="e">
        <v>#N/A</v>
      </c>
      <c r="K61" t="e">
        <v>#N/A</v>
      </c>
      <c r="L61" t="e">
        <v>#N/A</v>
      </c>
      <c r="M61" t="e">
        <v>#N/A</v>
      </c>
      <c r="N61" t="e">
        <v>#N/A</v>
      </c>
      <c r="O61" t="e">
        <v>#N/A</v>
      </c>
      <c r="P61" t="e">
        <v>#N/A</v>
      </c>
      <c r="Q61" t="s">
        <v>129</v>
      </c>
      <c r="R61" t="e">
        <v>#N/A</v>
      </c>
      <c r="S61" t="s">
        <v>124</v>
      </c>
    </row>
    <row r="62" spans="1:19" customFormat="1" ht="14.4" x14ac:dyDescent="0.3">
      <c r="A62">
        <v>60</v>
      </c>
      <c r="B62" s="84" t="s">
        <v>253</v>
      </c>
      <c r="C62" s="84" t="s">
        <v>254</v>
      </c>
      <c r="D62" s="84" t="s">
        <v>123</v>
      </c>
      <c r="E62" t="e">
        <v>#N/A</v>
      </c>
      <c r="F62" t="e">
        <v>#N/A</v>
      </c>
      <c r="G62" t="e">
        <v>#N/A</v>
      </c>
      <c r="H62" t="e">
        <v>#N/A</v>
      </c>
      <c r="I62" t="e">
        <v>#N/A</v>
      </c>
      <c r="J62" t="e">
        <v>#N/A</v>
      </c>
      <c r="K62" t="e">
        <v>#N/A</v>
      </c>
      <c r="L62" t="e">
        <v>#N/A</v>
      </c>
      <c r="M62" t="e">
        <v>#N/A</v>
      </c>
      <c r="N62" t="e">
        <v>#N/A</v>
      </c>
      <c r="O62" t="e">
        <v>#N/A</v>
      </c>
      <c r="P62" t="e">
        <v>#N/A</v>
      </c>
      <c r="Q62" t="e">
        <v>#N/A</v>
      </c>
      <c r="R62" t="e">
        <v>#N/A</v>
      </c>
      <c r="S62" t="s">
        <v>124</v>
      </c>
    </row>
    <row r="63" spans="1:19" customFormat="1" ht="14.4" x14ac:dyDescent="0.3">
      <c r="A63">
        <v>61</v>
      </c>
      <c r="B63" s="84" t="s">
        <v>255</v>
      </c>
      <c r="C63" s="84" t="s">
        <v>256</v>
      </c>
      <c r="D63" s="84" t="s">
        <v>123</v>
      </c>
      <c r="E63" t="e">
        <v>#N/A</v>
      </c>
      <c r="F63" t="e">
        <v>#N/A</v>
      </c>
      <c r="G63" t="e">
        <v>#N/A</v>
      </c>
      <c r="H63" t="e">
        <v>#N/A</v>
      </c>
      <c r="I63" t="s">
        <v>128</v>
      </c>
      <c r="J63" t="e">
        <v>#N/A</v>
      </c>
      <c r="K63" t="e">
        <v>#N/A</v>
      </c>
      <c r="L63" t="e">
        <v>#N/A</v>
      </c>
      <c r="M63" t="e">
        <v>#N/A</v>
      </c>
      <c r="N63" t="e">
        <v>#N/A</v>
      </c>
      <c r="O63" t="e">
        <v>#N/A</v>
      </c>
      <c r="P63" t="e">
        <v>#N/A</v>
      </c>
      <c r="Q63" t="e">
        <v>#N/A</v>
      </c>
      <c r="R63" t="e">
        <v>#N/A</v>
      </c>
      <c r="S63" t="s">
        <v>124</v>
      </c>
    </row>
    <row r="64" spans="1:19" customFormat="1" ht="14.4" x14ac:dyDescent="0.3">
      <c r="A64">
        <v>62</v>
      </c>
      <c r="B64" s="84" t="s">
        <v>257</v>
      </c>
      <c r="C64" s="84" t="s">
        <v>258</v>
      </c>
      <c r="D64" s="84" t="s">
        <v>123</v>
      </c>
      <c r="E64" t="e">
        <v>#N/A</v>
      </c>
      <c r="F64" t="e">
        <v>#N/A</v>
      </c>
      <c r="G64" t="e">
        <v>#N/A</v>
      </c>
      <c r="H64" t="s">
        <v>127</v>
      </c>
      <c r="I64" t="e">
        <v>#N/A</v>
      </c>
      <c r="J64" t="e">
        <v>#N/A</v>
      </c>
      <c r="K64" t="e">
        <v>#N/A</v>
      </c>
      <c r="L64" t="e">
        <v>#N/A</v>
      </c>
      <c r="M64" t="e">
        <v>#N/A</v>
      </c>
      <c r="N64" t="e">
        <v>#N/A</v>
      </c>
      <c r="O64" t="e">
        <v>#N/A</v>
      </c>
      <c r="P64" t="e">
        <v>#N/A</v>
      </c>
      <c r="Q64" t="s">
        <v>129</v>
      </c>
      <c r="R64" t="e">
        <v>#N/A</v>
      </c>
      <c r="S64" t="s">
        <v>124</v>
      </c>
    </row>
    <row r="65" spans="1:19" customFormat="1" ht="14.4" x14ac:dyDescent="0.3">
      <c r="A65">
        <v>63</v>
      </c>
      <c r="B65" s="84" t="s">
        <v>259</v>
      </c>
      <c r="C65" s="84" t="s">
        <v>260</v>
      </c>
      <c r="D65" s="84" t="s">
        <v>123</v>
      </c>
      <c r="E65" t="e">
        <v>#N/A</v>
      </c>
      <c r="F65" t="e">
        <v>#N/A</v>
      </c>
      <c r="G65" t="e">
        <v>#N/A</v>
      </c>
      <c r="H65" t="e">
        <v>#N/A</v>
      </c>
      <c r="I65" t="e">
        <v>#N/A</v>
      </c>
      <c r="J65" t="e">
        <v>#N/A</v>
      </c>
      <c r="K65" t="e">
        <v>#N/A</v>
      </c>
      <c r="L65" t="e">
        <v>#N/A</v>
      </c>
      <c r="M65" t="e">
        <v>#N/A</v>
      </c>
      <c r="N65" t="e">
        <v>#N/A</v>
      </c>
      <c r="O65" t="e">
        <v>#N/A</v>
      </c>
      <c r="P65" t="e">
        <v>#N/A</v>
      </c>
      <c r="Q65" t="e">
        <v>#N/A</v>
      </c>
      <c r="R65" t="e">
        <v>#N/A</v>
      </c>
      <c r="S65" t="s">
        <v>124</v>
      </c>
    </row>
    <row r="66" spans="1:19" customFormat="1" ht="14.4" x14ac:dyDescent="0.3">
      <c r="A66">
        <v>64</v>
      </c>
      <c r="B66" s="84" t="s">
        <v>261</v>
      </c>
      <c r="C66" s="84" t="s">
        <v>262</v>
      </c>
      <c r="D66" s="84" t="s">
        <v>123</v>
      </c>
      <c r="E66" t="e">
        <v>#N/A</v>
      </c>
      <c r="F66" t="e">
        <v>#N/A</v>
      </c>
      <c r="G66" t="e">
        <v>#N/A</v>
      </c>
      <c r="H66" t="e">
        <v>#N/A</v>
      </c>
      <c r="I66" t="s">
        <v>128</v>
      </c>
      <c r="J66" t="s">
        <v>132</v>
      </c>
      <c r="K66" t="s">
        <v>168</v>
      </c>
      <c r="L66" t="e">
        <v>#N/A</v>
      </c>
      <c r="M66" t="e">
        <v>#N/A</v>
      </c>
      <c r="N66" t="e">
        <v>#N/A</v>
      </c>
      <c r="O66" t="s">
        <v>204</v>
      </c>
      <c r="P66" t="e">
        <v>#N/A</v>
      </c>
      <c r="Q66" t="s">
        <v>129</v>
      </c>
      <c r="R66" t="e">
        <v>#N/A</v>
      </c>
      <c r="S66" t="e">
        <v>#N/A</v>
      </c>
    </row>
    <row r="67" spans="1:19" customFormat="1" ht="14.4" x14ac:dyDescent="0.3">
      <c r="A67">
        <v>65</v>
      </c>
      <c r="B67" s="84" t="s">
        <v>263</v>
      </c>
      <c r="C67" s="84" t="s">
        <v>264</v>
      </c>
      <c r="D67" s="84" t="s">
        <v>123</v>
      </c>
      <c r="E67" t="e">
        <v>#N/A</v>
      </c>
      <c r="F67" t="e">
        <v>#N/A</v>
      </c>
      <c r="G67" t="e">
        <v>#N/A</v>
      </c>
      <c r="H67" t="e">
        <v>#N/A</v>
      </c>
      <c r="I67" t="s">
        <v>128</v>
      </c>
      <c r="J67" t="e">
        <v>#N/A</v>
      </c>
      <c r="K67" t="e">
        <v>#N/A</v>
      </c>
      <c r="L67" t="e">
        <v>#N/A</v>
      </c>
      <c r="M67" t="e">
        <v>#N/A</v>
      </c>
      <c r="N67" t="e">
        <v>#N/A</v>
      </c>
      <c r="O67" t="s">
        <v>204</v>
      </c>
      <c r="P67" t="e">
        <v>#N/A</v>
      </c>
      <c r="Q67" t="s">
        <v>129</v>
      </c>
      <c r="R67" t="e">
        <v>#N/A</v>
      </c>
      <c r="S67" t="s">
        <v>124</v>
      </c>
    </row>
    <row r="68" spans="1:19" customFormat="1" ht="14.4" x14ac:dyDescent="0.3">
      <c r="A68">
        <v>66</v>
      </c>
      <c r="B68" s="84" t="s">
        <v>265</v>
      </c>
      <c r="C68" s="84" t="s">
        <v>266</v>
      </c>
      <c r="D68" s="84" t="s">
        <v>123</v>
      </c>
      <c r="E68" t="e">
        <v>#N/A</v>
      </c>
      <c r="F68" t="e">
        <v>#N/A</v>
      </c>
      <c r="G68" t="e">
        <v>#N/A</v>
      </c>
      <c r="H68" t="e">
        <v>#N/A</v>
      </c>
      <c r="I68" t="s">
        <v>128</v>
      </c>
      <c r="J68" t="s">
        <v>132</v>
      </c>
      <c r="K68" t="e">
        <v>#N/A</v>
      </c>
      <c r="L68" t="e">
        <v>#N/A</v>
      </c>
      <c r="M68" t="e">
        <v>#N/A</v>
      </c>
      <c r="N68" t="e">
        <v>#N/A</v>
      </c>
      <c r="O68" t="e">
        <v>#N/A</v>
      </c>
      <c r="P68" t="e">
        <v>#N/A</v>
      </c>
      <c r="Q68" t="s">
        <v>129</v>
      </c>
      <c r="R68" t="e">
        <v>#N/A</v>
      </c>
      <c r="S68" t="s">
        <v>124</v>
      </c>
    </row>
    <row r="69" spans="1:19" customFormat="1" ht="14.4" x14ac:dyDescent="0.3">
      <c r="A69">
        <v>67</v>
      </c>
      <c r="B69" s="84" t="s">
        <v>267</v>
      </c>
      <c r="C69" s="84" t="s">
        <v>268</v>
      </c>
      <c r="D69" s="84" t="s">
        <v>123</v>
      </c>
      <c r="E69" t="e">
        <v>#N/A</v>
      </c>
      <c r="F69" t="e">
        <v>#N/A</v>
      </c>
      <c r="G69" t="e">
        <v>#N/A</v>
      </c>
      <c r="H69" t="s">
        <v>127</v>
      </c>
      <c r="I69" t="s">
        <v>128</v>
      </c>
      <c r="J69" t="s">
        <v>132</v>
      </c>
      <c r="K69" t="e">
        <v>#N/A</v>
      </c>
      <c r="L69" t="e">
        <v>#N/A</v>
      </c>
      <c r="M69" t="e">
        <v>#N/A</v>
      </c>
      <c r="N69" t="e">
        <v>#N/A</v>
      </c>
      <c r="O69" t="e">
        <v>#N/A</v>
      </c>
      <c r="P69" t="e">
        <v>#N/A</v>
      </c>
      <c r="Q69" t="s">
        <v>129</v>
      </c>
      <c r="R69" t="e">
        <v>#N/A</v>
      </c>
      <c r="S69" t="s">
        <v>124</v>
      </c>
    </row>
    <row r="70" spans="1:19" customFormat="1" ht="14.4" x14ac:dyDescent="0.3">
      <c r="A70">
        <v>68</v>
      </c>
      <c r="B70" s="84" t="s">
        <v>269</v>
      </c>
      <c r="C70" s="84" t="s">
        <v>270</v>
      </c>
      <c r="D70" s="84" t="s">
        <v>123</v>
      </c>
      <c r="E70" t="e">
        <v>#N/A</v>
      </c>
      <c r="F70" t="e">
        <v>#N/A</v>
      </c>
      <c r="G70" t="e">
        <v>#N/A</v>
      </c>
      <c r="H70" t="e">
        <v>#N/A</v>
      </c>
      <c r="I70" t="s">
        <v>128</v>
      </c>
      <c r="J70" t="s">
        <v>132</v>
      </c>
      <c r="K70" t="e">
        <v>#N/A</v>
      </c>
      <c r="L70" t="e">
        <v>#N/A</v>
      </c>
      <c r="M70" t="e">
        <v>#N/A</v>
      </c>
      <c r="N70" t="e">
        <v>#N/A</v>
      </c>
      <c r="O70" t="e">
        <v>#N/A</v>
      </c>
      <c r="P70" t="e">
        <v>#N/A</v>
      </c>
      <c r="Q70" t="s">
        <v>129</v>
      </c>
      <c r="R70" t="e">
        <v>#N/A</v>
      </c>
      <c r="S70" t="s">
        <v>124</v>
      </c>
    </row>
    <row r="71" spans="1:19" customFormat="1" ht="14.4" x14ac:dyDescent="0.3">
      <c r="A71">
        <v>69</v>
      </c>
      <c r="B71" s="84" t="s">
        <v>271</v>
      </c>
      <c r="C71" s="84" t="s">
        <v>272</v>
      </c>
      <c r="D71" s="84" t="s">
        <v>123</v>
      </c>
      <c r="E71" t="e">
        <v>#N/A</v>
      </c>
      <c r="F71" t="e">
        <v>#N/A</v>
      </c>
      <c r="G71" t="e">
        <v>#N/A</v>
      </c>
      <c r="H71" t="s">
        <v>127</v>
      </c>
      <c r="I71" t="e">
        <v>#N/A</v>
      </c>
      <c r="J71" t="e">
        <v>#N/A</v>
      </c>
      <c r="K71" t="s">
        <v>168</v>
      </c>
      <c r="L71" t="e">
        <v>#N/A</v>
      </c>
      <c r="M71" t="s">
        <v>201</v>
      </c>
      <c r="N71" t="e">
        <v>#N/A</v>
      </c>
      <c r="O71" t="s">
        <v>204</v>
      </c>
      <c r="P71" t="e">
        <v>#N/A</v>
      </c>
      <c r="Q71" t="s">
        <v>129</v>
      </c>
      <c r="R71" t="e">
        <v>#N/A</v>
      </c>
      <c r="S71" t="e">
        <v>#N/A</v>
      </c>
    </row>
    <row r="72" spans="1:19" customFormat="1" ht="14.4" x14ac:dyDescent="0.3">
      <c r="A72">
        <v>70</v>
      </c>
      <c r="B72" s="84" t="s">
        <v>273</v>
      </c>
      <c r="C72" s="84" t="s">
        <v>274</v>
      </c>
      <c r="D72" s="84" t="s">
        <v>123</v>
      </c>
      <c r="E72" t="e">
        <v>#N/A</v>
      </c>
      <c r="F72" t="e">
        <v>#N/A</v>
      </c>
      <c r="G72" t="e">
        <v>#N/A</v>
      </c>
      <c r="H72" t="e">
        <v>#N/A</v>
      </c>
      <c r="I72" t="e">
        <v>#N/A</v>
      </c>
      <c r="J72" t="e">
        <v>#N/A</v>
      </c>
      <c r="K72" t="e">
        <v>#N/A</v>
      </c>
      <c r="L72" t="e">
        <v>#N/A</v>
      </c>
      <c r="M72" t="e">
        <v>#N/A</v>
      </c>
      <c r="N72" t="e">
        <v>#N/A</v>
      </c>
      <c r="O72" t="e">
        <v>#N/A</v>
      </c>
      <c r="P72" t="e">
        <v>#N/A</v>
      </c>
      <c r="Q72" t="e">
        <v>#N/A</v>
      </c>
      <c r="R72" t="e">
        <v>#N/A</v>
      </c>
      <c r="S72" t="e">
        <v>#N/A</v>
      </c>
    </row>
    <row r="73" spans="1:19" customFormat="1" ht="14.4" x14ac:dyDescent="0.3">
      <c r="A73">
        <v>71</v>
      </c>
      <c r="B73" s="84" t="s">
        <v>275</v>
      </c>
      <c r="C73" s="84" t="s">
        <v>276</v>
      </c>
      <c r="D73" s="84" t="s">
        <v>123</v>
      </c>
      <c r="E73" t="e">
        <v>#N/A</v>
      </c>
      <c r="F73" t="e">
        <v>#N/A</v>
      </c>
      <c r="G73" t="e">
        <v>#N/A</v>
      </c>
      <c r="H73" t="s">
        <v>127</v>
      </c>
      <c r="I73" t="e">
        <v>#N/A</v>
      </c>
      <c r="J73" t="e">
        <v>#N/A</v>
      </c>
      <c r="K73" t="e">
        <v>#N/A</v>
      </c>
      <c r="L73" t="e">
        <v>#N/A</v>
      </c>
      <c r="M73" t="e">
        <v>#N/A</v>
      </c>
      <c r="N73" t="e">
        <v>#N/A</v>
      </c>
      <c r="O73" t="e">
        <v>#N/A</v>
      </c>
      <c r="P73" t="e">
        <v>#N/A</v>
      </c>
      <c r="Q73" t="s">
        <v>129</v>
      </c>
      <c r="R73" t="e">
        <v>#N/A</v>
      </c>
      <c r="S73" t="s">
        <v>124</v>
      </c>
    </row>
    <row r="74" spans="1:19" customFormat="1" ht="14.4" x14ac:dyDescent="0.3">
      <c r="A74">
        <v>72</v>
      </c>
      <c r="B74" s="84" t="s">
        <v>277</v>
      </c>
      <c r="C74" s="84" t="s">
        <v>278</v>
      </c>
      <c r="D74" s="84" t="s">
        <v>123</v>
      </c>
      <c r="E74" t="e">
        <v>#N/A</v>
      </c>
      <c r="F74" t="e">
        <v>#N/A</v>
      </c>
      <c r="G74" t="e">
        <v>#N/A</v>
      </c>
      <c r="H74" t="e">
        <v>#N/A</v>
      </c>
      <c r="I74" t="s">
        <v>128</v>
      </c>
      <c r="J74" t="s">
        <v>132</v>
      </c>
      <c r="K74" t="e">
        <v>#N/A</v>
      </c>
      <c r="L74" t="e">
        <v>#N/A</v>
      </c>
      <c r="M74" t="e">
        <v>#N/A</v>
      </c>
      <c r="N74" t="e">
        <v>#N/A</v>
      </c>
      <c r="O74" t="e">
        <v>#N/A</v>
      </c>
      <c r="P74" t="e">
        <v>#N/A</v>
      </c>
      <c r="Q74" t="s">
        <v>129</v>
      </c>
      <c r="R74" t="e">
        <v>#N/A</v>
      </c>
      <c r="S74" t="s">
        <v>124</v>
      </c>
    </row>
    <row r="75" spans="1:19" customFormat="1" ht="14.4" x14ac:dyDescent="0.3">
      <c r="A75">
        <v>73</v>
      </c>
      <c r="B75" s="84" t="s">
        <v>279</v>
      </c>
      <c r="C75" s="84" t="s">
        <v>280</v>
      </c>
      <c r="D75" s="84" t="s">
        <v>123</v>
      </c>
      <c r="E75" t="e">
        <v>#N/A</v>
      </c>
      <c r="F75" t="e">
        <v>#N/A</v>
      </c>
      <c r="G75" t="e">
        <v>#N/A</v>
      </c>
      <c r="H75" t="e">
        <v>#N/A</v>
      </c>
      <c r="I75" t="s">
        <v>128</v>
      </c>
      <c r="J75" t="e">
        <v>#N/A</v>
      </c>
      <c r="K75" t="e">
        <v>#N/A</v>
      </c>
      <c r="L75" t="e">
        <v>#N/A</v>
      </c>
      <c r="M75" t="e">
        <v>#N/A</v>
      </c>
      <c r="N75" t="e">
        <v>#N/A</v>
      </c>
      <c r="O75" t="s">
        <v>204</v>
      </c>
      <c r="P75" t="s">
        <v>141</v>
      </c>
      <c r="Q75" t="e">
        <v>#N/A</v>
      </c>
      <c r="R75" t="e">
        <v>#N/A</v>
      </c>
      <c r="S75" t="s">
        <v>124</v>
      </c>
    </row>
    <row r="76" spans="1:19" customFormat="1" ht="14.4" x14ac:dyDescent="0.3">
      <c r="A76">
        <v>74</v>
      </c>
      <c r="B76" s="84" t="s">
        <v>281</v>
      </c>
      <c r="C76" s="84" t="s">
        <v>282</v>
      </c>
      <c r="D76" s="84" t="s">
        <v>123</v>
      </c>
      <c r="E76" t="e">
        <v>#N/A</v>
      </c>
      <c r="F76" t="e">
        <v>#N/A</v>
      </c>
      <c r="G76" t="e">
        <v>#N/A</v>
      </c>
      <c r="H76" t="e">
        <v>#N/A</v>
      </c>
      <c r="I76" t="s">
        <v>128</v>
      </c>
      <c r="J76" t="s">
        <v>132</v>
      </c>
      <c r="K76" t="e">
        <v>#N/A</v>
      </c>
      <c r="L76" t="e">
        <v>#N/A</v>
      </c>
      <c r="M76" t="e">
        <v>#N/A</v>
      </c>
      <c r="N76" t="e">
        <v>#N/A</v>
      </c>
      <c r="O76" t="e">
        <v>#N/A</v>
      </c>
      <c r="P76" t="e">
        <v>#N/A</v>
      </c>
      <c r="Q76" t="s">
        <v>129</v>
      </c>
      <c r="R76" t="e">
        <v>#N/A</v>
      </c>
      <c r="S76" t="s">
        <v>124</v>
      </c>
    </row>
    <row r="77" spans="1:19" customFormat="1" ht="14.4" x14ac:dyDescent="0.3">
      <c r="A77">
        <v>75</v>
      </c>
      <c r="B77" s="84" t="s">
        <v>283</v>
      </c>
      <c r="C77" s="84" t="s">
        <v>284</v>
      </c>
      <c r="D77" s="84" t="s">
        <v>123</v>
      </c>
      <c r="E77" t="e">
        <v>#N/A</v>
      </c>
      <c r="F77" t="e">
        <v>#N/A</v>
      </c>
      <c r="G77" t="e">
        <v>#N/A</v>
      </c>
      <c r="H77" t="e">
        <v>#N/A</v>
      </c>
      <c r="I77" t="s">
        <v>128</v>
      </c>
      <c r="J77" t="s">
        <v>132</v>
      </c>
      <c r="K77" t="e">
        <v>#N/A</v>
      </c>
      <c r="L77" t="e">
        <v>#N/A</v>
      </c>
      <c r="M77" t="s">
        <v>201</v>
      </c>
      <c r="N77" t="e">
        <v>#N/A</v>
      </c>
      <c r="O77" t="s">
        <v>204</v>
      </c>
      <c r="P77" t="e">
        <v>#N/A</v>
      </c>
      <c r="Q77" t="s">
        <v>129</v>
      </c>
      <c r="R77" t="e">
        <v>#N/A</v>
      </c>
      <c r="S77" t="e">
        <v>#N/A</v>
      </c>
    </row>
    <row r="78" spans="1:19" customFormat="1" ht="14.4" x14ac:dyDescent="0.3">
      <c r="A78">
        <v>76</v>
      </c>
      <c r="B78" s="84" t="s">
        <v>285</v>
      </c>
      <c r="C78" s="84" t="s">
        <v>286</v>
      </c>
      <c r="D78" s="84" t="s">
        <v>123</v>
      </c>
      <c r="E78" t="e">
        <v>#N/A</v>
      </c>
      <c r="F78" t="e">
        <v>#N/A</v>
      </c>
      <c r="G78" t="e">
        <v>#N/A</v>
      </c>
      <c r="H78" t="s">
        <v>127</v>
      </c>
      <c r="I78" t="e">
        <v>#N/A</v>
      </c>
      <c r="J78" t="e">
        <v>#N/A</v>
      </c>
      <c r="K78" t="s">
        <v>168</v>
      </c>
      <c r="L78" t="e">
        <v>#N/A</v>
      </c>
      <c r="M78" t="e">
        <v>#N/A</v>
      </c>
      <c r="N78" t="e">
        <v>#N/A</v>
      </c>
      <c r="O78" t="e">
        <v>#N/A</v>
      </c>
      <c r="P78" t="e">
        <v>#N/A</v>
      </c>
      <c r="Q78" t="s">
        <v>129</v>
      </c>
      <c r="R78" t="e">
        <v>#N/A</v>
      </c>
      <c r="S78" t="s">
        <v>124</v>
      </c>
    </row>
    <row r="79" spans="1:19" customFormat="1" ht="14.4" x14ac:dyDescent="0.3">
      <c r="A79">
        <v>77</v>
      </c>
      <c r="B79" s="84" t="s">
        <v>287</v>
      </c>
      <c r="C79" s="84" t="s">
        <v>288</v>
      </c>
      <c r="D79" s="84" t="s">
        <v>123</v>
      </c>
      <c r="E79" t="e">
        <v>#N/A</v>
      </c>
      <c r="F79" t="e">
        <v>#N/A</v>
      </c>
      <c r="G79" t="e">
        <v>#N/A</v>
      </c>
      <c r="H79" t="e">
        <v>#N/A</v>
      </c>
      <c r="I79" t="e">
        <v>#N/A</v>
      </c>
      <c r="J79" t="e">
        <v>#N/A</v>
      </c>
      <c r="K79" t="e">
        <v>#N/A</v>
      </c>
      <c r="L79" t="e">
        <v>#N/A</v>
      </c>
      <c r="M79" t="e">
        <v>#N/A</v>
      </c>
      <c r="N79" t="e">
        <v>#N/A</v>
      </c>
      <c r="O79" t="e">
        <v>#N/A</v>
      </c>
      <c r="P79" t="e">
        <v>#N/A</v>
      </c>
      <c r="Q79" t="e">
        <v>#N/A</v>
      </c>
      <c r="R79" t="e">
        <v>#N/A</v>
      </c>
      <c r="S79" t="s">
        <v>124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C12B-62AE-4511-A501-03220E5B9BEB}">
  <dimension ref="A1:M362"/>
  <sheetViews>
    <sheetView workbookViewId="0">
      <selection sqref="A1:M1"/>
    </sheetView>
  </sheetViews>
  <sheetFormatPr defaultColWidth="8.88671875" defaultRowHeight="11.4" x14ac:dyDescent="0.2"/>
  <cols>
    <col min="1" max="1" width="10.44140625" style="1" bestFit="1" customWidth="1"/>
    <col min="2" max="2" width="10.109375" style="1" bestFit="1" customWidth="1"/>
    <col min="3" max="3" width="48.77734375" style="1" customWidth="1"/>
    <col min="4" max="16384" width="8.88671875" style="1"/>
  </cols>
  <sheetData>
    <row r="1" spans="1:13" ht="21" x14ac:dyDescent="0.5">
      <c r="A1" s="209" t="s">
        <v>68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13" ht="13.2" x14ac:dyDescent="0.2">
      <c r="A2" s="7"/>
      <c r="B2" s="7"/>
      <c r="C2" s="7"/>
    </row>
    <row r="3" spans="1:13" ht="13.2" x14ac:dyDescent="0.2">
      <c r="A3" s="8"/>
      <c r="B3" s="9"/>
      <c r="C3" s="9"/>
    </row>
    <row r="4" spans="1:13" ht="13.2" x14ac:dyDescent="0.2">
      <c r="A4" s="8"/>
      <c r="B4" s="9"/>
      <c r="C4" s="9"/>
    </row>
    <row r="5" spans="1:13" ht="13.2" x14ac:dyDescent="0.2">
      <c r="A5" s="8"/>
      <c r="B5" s="9"/>
      <c r="C5" s="9"/>
    </row>
    <row r="6" spans="1:13" ht="13.2" x14ac:dyDescent="0.2">
      <c r="A6" s="8"/>
      <c r="B6" s="9"/>
      <c r="C6" s="9"/>
    </row>
    <row r="7" spans="1:13" ht="13.2" x14ac:dyDescent="0.2">
      <c r="A7" s="8"/>
      <c r="B7" s="9"/>
      <c r="C7" s="9"/>
    </row>
    <row r="8" spans="1:13" ht="13.2" x14ac:dyDescent="0.2">
      <c r="A8" s="8"/>
      <c r="B8" s="9"/>
      <c r="C8" s="9"/>
    </row>
    <row r="9" spans="1:13" ht="13.2" x14ac:dyDescent="0.2">
      <c r="A9" s="8"/>
      <c r="B9" s="9"/>
      <c r="C9" s="9"/>
    </row>
    <row r="10" spans="1:13" ht="13.2" x14ac:dyDescent="0.2">
      <c r="A10" s="8"/>
      <c r="B10" s="9"/>
      <c r="C10" s="9"/>
    </row>
    <row r="11" spans="1:13" ht="13.2" x14ac:dyDescent="0.2">
      <c r="A11" s="8"/>
      <c r="B11" s="9"/>
      <c r="C11" s="9"/>
    </row>
    <row r="12" spans="1:13" ht="13.2" x14ac:dyDescent="0.2">
      <c r="A12" s="8"/>
      <c r="B12" s="9"/>
      <c r="C12" s="9"/>
    </row>
    <row r="13" spans="1:13" ht="13.2" x14ac:dyDescent="0.2">
      <c r="A13" s="8"/>
      <c r="B13" s="9"/>
      <c r="C13" s="9"/>
    </row>
    <row r="14" spans="1:13" ht="13.2" x14ac:dyDescent="0.2">
      <c r="A14" s="8"/>
      <c r="B14" s="9"/>
      <c r="C14" s="9"/>
    </row>
    <row r="15" spans="1:13" ht="13.2" x14ac:dyDescent="0.2">
      <c r="A15" s="8"/>
      <c r="B15" s="9"/>
      <c r="C15" s="9"/>
    </row>
    <row r="16" spans="1:13" ht="13.2" x14ac:dyDescent="0.2">
      <c r="A16" s="8"/>
      <c r="B16" s="9"/>
      <c r="C16" s="9"/>
    </row>
    <row r="17" spans="1:3" ht="13.2" x14ac:dyDescent="0.2">
      <c r="A17" s="8"/>
      <c r="B17" s="9"/>
      <c r="C17" s="9"/>
    </row>
    <row r="18" spans="1:3" ht="13.2" x14ac:dyDescent="0.2">
      <c r="A18" s="8"/>
      <c r="B18" s="9"/>
      <c r="C18" s="9"/>
    </row>
    <row r="19" spans="1:3" ht="13.2" x14ac:dyDescent="0.2">
      <c r="A19" s="8"/>
      <c r="B19" s="9"/>
      <c r="C19" s="9"/>
    </row>
    <row r="20" spans="1:3" ht="13.2" x14ac:dyDescent="0.2">
      <c r="A20" s="8"/>
      <c r="B20" s="9"/>
      <c r="C20" s="9"/>
    </row>
    <row r="21" spans="1:3" ht="13.2" x14ac:dyDescent="0.2">
      <c r="A21" s="8"/>
      <c r="B21" s="9"/>
      <c r="C21" s="9"/>
    </row>
    <row r="22" spans="1:3" ht="13.2" x14ac:dyDescent="0.2">
      <c r="A22" s="8"/>
      <c r="B22" s="9"/>
      <c r="C22" s="9"/>
    </row>
    <row r="23" spans="1:3" ht="13.2" x14ac:dyDescent="0.2">
      <c r="A23" s="8"/>
      <c r="B23" s="9"/>
      <c r="C23" s="9"/>
    </row>
    <row r="24" spans="1:3" ht="13.2" x14ac:dyDescent="0.2">
      <c r="A24" s="8"/>
      <c r="B24" s="9"/>
      <c r="C24" s="9"/>
    </row>
    <row r="25" spans="1:3" ht="13.2" x14ac:dyDescent="0.2">
      <c r="A25" s="8"/>
      <c r="B25" s="9"/>
      <c r="C25" s="9"/>
    </row>
    <row r="26" spans="1:3" ht="13.2" x14ac:dyDescent="0.2">
      <c r="A26" s="8"/>
      <c r="B26" s="9"/>
      <c r="C26" s="9"/>
    </row>
    <row r="27" spans="1:3" ht="13.2" x14ac:dyDescent="0.2">
      <c r="A27" s="8"/>
      <c r="B27" s="9"/>
      <c r="C27" s="9"/>
    </row>
    <row r="28" spans="1:3" ht="13.2" x14ac:dyDescent="0.2">
      <c r="A28" s="8"/>
      <c r="B28" s="9"/>
      <c r="C28" s="9"/>
    </row>
    <row r="29" spans="1:3" ht="13.2" x14ac:dyDescent="0.2">
      <c r="A29" s="8"/>
      <c r="B29" s="9"/>
      <c r="C29" s="9"/>
    </row>
    <row r="30" spans="1:3" ht="13.2" x14ac:dyDescent="0.2">
      <c r="A30" s="8"/>
      <c r="B30" s="9"/>
      <c r="C30" s="9"/>
    </row>
    <row r="31" spans="1:3" ht="13.2" x14ac:dyDescent="0.2">
      <c r="A31" s="8"/>
      <c r="B31" s="9"/>
      <c r="C31" s="9"/>
    </row>
    <row r="32" spans="1:3" ht="13.2" x14ac:dyDescent="0.2">
      <c r="A32" s="8"/>
      <c r="B32" s="9"/>
      <c r="C32" s="9"/>
    </row>
    <row r="33" spans="1:3" ht="13.2" x14ac:dyDescent="0.2">
      <c r="A33" s="8"/>
      <c r="B33" s="9"/>
      <c r="C33" s="9"/>
    </row>
    <row r="34" spans="1:3" ht="13.2" x14ac:dyDescent="0.2">
      <c r="A34" s="8"/>
      <c r="B34" s="9"/>
      <c r="C34" s="9"/>
    </row>
    <row r="35" spans="1:3" ht="13.2" x14ac:dyDescent="0.2">
      <c r="A35" s="8"/>
      <c r="B35" s="9"/>
      <c r="C35" s="9"/>
    </row>
    <row r="36" spans="1:3" ht="13.2" x14ac:dyDescent="0.2">
      <c r="A36" s="8"/>
      <c r="B36" s="9"/>
      <c r="C36" s="9"/>
    </row>
    <row r="37" spans="1:3" ht="13.2" x14ac:dyDescent="0.2">
      <c r="A37" s="8"/>
      <c r="B37" s="9"/>
      <c r="C37" s="9"/>
    </row>
    <row r="38" spans="1:3" ht="13.2" x14ac:dyDescent="0.2">
      <c r="A38" s="8"/>
      <c r="B38" s="9"/>
      <c r="C38" s="9"/>
    </row>
    <row r="39" spans="1:3" ht="13.2" x14ac:dyDescent="0.2">
      <c r="A39" s="8"/>
      <c r="B39" s="9"/>
      <c r="C39" s="9"/>
    </row>
    <row r="40" spans="1:3" ht="13.2" x14ac:dyDescent="0.2">
      <c r="A40" s="8"/>
      <c r="B40" s="9"/>
      <c r="C40" s="9"/>
    </row>
    <row r="41" spans="1:3" ht="13.2" x14ac:dyDescent="0.2">
      <c r="A41" s="8"/>
      <c r="B41" s="9"/>
      <c r="C41" s="9"/>
    </row>
    <row r="42" spans="1:3" ht="13.2" x14ac:dyDescent="0.2">
      <c r="A42" s="8"/>
      <c r="B42" s="9"/>
      <c r="C42" s="9"/>
    </row>
    <row r="43" spans="1:3" ht="13.2" x14ac:dyDescent="0.2">
      <c r="A43" s="8"/>
      <c r="B43" s="9"/>
      <c r="C43" s="9"/>
    </row>
    <row r="44" spans="1:3" ht="13.2" x14ac:dyDescent="0.2">
      <c r="A44" s="8"/>
      <c r="B44" s="9"/>
      <c r="C44" s="9"/>
    </row>
    <row r="45" spans="1:3" ht="13.2" x14ac:dyDescent="0.2">
      <c r="A45" s="8"/>
      <c r="B45" s="9"/>
      <c r="C45" s="9"/>
    </row>
    <row r="46" spans="1:3" ht="13.2" x14ac:dyDescent="0.2">
      <c r="A46" s="8"/>
      <c r="B46" s="9"/>
      <c r="C46" s="9"/>
    </row>
    <row r="47" spans="1:3" ht="13.2" x14ac:dyDescent="0.2">
      <c r="A47" s="8"/>
      <c r="B47" s="9"/>
      <c r="C47" s="9"/>
    </row>
    <row r="48" spans="1:3" ht="13.2" x14ac:dyDescent="0.2">
      <c r="A48" s="8"/>
      <c r="B48" s="9"/>
      <c r="C48" s="9"/>
    </row>
    <row r="49" spans="1:3" ht="13.2" x14ac:dyDescent="0.2">
      <c r="A49" s="8"/>
      <c r="B49" s="9"/>
      <c r="C49" s="9"/>
    </row>
    <row r="50" spans="1:3" ht="13.2" x14ac:dyDescent="0.2">
      <c r="A50" s="8"/>
      <c r="B50" s="9"/>
      <c r="C50" s="9"/>
    </row>
    <row r="51" spans="1:3" ht="13.2" x14ac:dyDescent="0.2">
      <c r="A51" s="8"/>
      <c r="B51" s="9"/>
      <c r="C51" s="9"/>
    </row>
    <row r="52" spans="1:3" ht="13.2" x14ac:dyDescent="0.2">
      <c r="A52" s="8"/>
      <c r="B52" s="9"/>
      <c r="C52" s="9"/>
    </row>
    <row r="53" spans="1:3" ht="13.2" x14ac:dyDescent="0.2">
      <c r="A53" s="8"/>
      <c r="B53" s="9"/>
      <c r="C53" s="9"/>
    </row>
    <row r="54" spans="1:3" ht="13.2" x14ac:dyDescent="0.2">
      <c r="A54" s="8"/>
      <c r="B54" s="9"/>
      <c r="C54" s="9"/>
    </row>
    <row r="55" spans="1:3" ht="13.2" x14ac:dyDescent="0.2">
      <c r="A55" s="8"/>
      <c r="B55" s="9"/>
      <c r="C55" s="9"/>
    </row>
    <row r="56" spans="1:3" ht="13.2" x14ac:dyDescent="0.2">
      <c r="A56" s="8"/>
      <c r="B56" s="9"/>
      <c r="C56" s="9"/>
    </row>
    <row r="57" spans="1:3" ht="13.2" x14ac:dyDescent="0.2">
      <c r="A57" s="8"/>
      <c r="B57" s="9"/>
      <c r="C57" s="9"/>
    </row>
    <row r="58" spans="1:3" ht="13.2" x14ac:dyDescent="0.2">
      <c r="A58" s="8"/>
      <c r="B58" s="9"/>
      <c r="C58" s="9"/>
    </row>
    <row r="59" spans="1:3" ht="13.2" x14ac:dyDescent="0.2">
      <c r="A59" s="8"/>
      <c r="B59" s="9"/>
      <c r="C59" s="9"/>
    </row>
    <row r="60" spans="1:3" ht="13.2" x14ac:dyDescent="0.2">
      <c r="A60" s="8"/>
      <c r="B60" s="9"/>
      <c r="C60" s="9"/>
    </row>
    <row r="61" spans="1:3" ht="13.2" x14ac:dyDescent="0.2">
      <c r="A61" s="8"/>
      <c r="B61" s="9"/>
      <c r="C61" s="9"/>
    </row>
    <row r="62" spans="1:3" ht="13.2" x14ac:dyDescent="0.2">
      <c r="A62" s="8"/>
      <c r="B62" s="9"/>
      <c r="C62" s="9"/>
    </row>
    <row r="63" spans="1:3" ht="13.2" x14ac:dyDescent="0.2">
      <c r="A63" s="8"/>
      <c r="B63" s="9"/>
      <c r="C63" s="9"/>
    </row>
    <row r="64" spans="1:3" ht="13.2" x14ac:dyDescent="0.2">
      <c r="A64" s="8"/>
      <c r="B64" s="9"/>
      <c r="C64" s="9"/>
    </row>
    <row r="65" spans="1:3" ht="13.2" x14ac:dyDescent="0.2">
      <c r="A65" s="8"/>
      <c r="B65" s="9"/>
      <c r="C65" s="9"/>
    </row>
    <row r="66" spans="1:3" ht="13.2" x14ac:dyDescent="0.2">
      <c r="A66" s="8"/>
      <c r="B66" s="9"/>
      <c r="C66" s="9"/>
    </row>
    <row r="67" spans="1:3" ht="13.2" x14ac:dyDescent="0.2">
      <c r="A67" s="8"/>
      <c r="B67" s="9"/>
      <c r="C67" s="9"/>
    </row>
    <row r="68" spans="1:3" ht="13.2" x14ac:dyDescent="0.2">
      <c r="A68" s="8"/>
      <c r="B68" s="9"/>
      <c r="C68" s="9"/>
    </row>
    <row r="69" spans="1:3" ht="13.2" x14ac:dyDescent="0.2">
      <c r="A69" s="8"/>
      <c r="B69" s="9"/>
      <c r="C69" s="9"/>
    </row>
    <row r="70" spans="1:3" ht="13.2" x14ac:dyDescent="0.2">
      <c r="A70" s="8"/>
      <c r="B70" s="9"/>
      <c r="C70" s="9"/>
    </row>
    <row r="71" spans="1:3" ht="13.2" x14ac:dyDescent="0.2">
      <c r="A71" s="8"/>
      <c r="B71" s="9"/>
      <c r="C71" s="9"/>
    </row>
    <row r="72" spans="1:3" ht="13.2" x14ac:dyDescent="0.2">
      <c r="A72" s="8"/>
      <c r="B72" s="9"/>
      <c r="C72" s="9"/>
    </row>
    <row r="73" spans="1:3" ht="13.2" x14ac:dyDescent="0.2">
      <c r="A73" s="8"/>
      <c r="B73" s="9"/>
      <c r="C73" s="9"/>
    </row>
    <row r="74" spans="1:3" ht="13.2" x14ac:dyDescent="0.2">
      <c r="A74" s="8"/>
      <c r="B74" s="9"/>
      <c r="C74" s="9"/>
    </row>
    <row r="75" spans="1:3" ht="13.2" x14ac:dyDescent="0.2">
      <c r="A75" s="8"/>
      <c r="B75" s="9"/>
      <c r="C75" s="9"/>
    </row>
    <row r="76" spans="1:3" ht="13.2" x14ac:dyDescent="0.2">
      <c r="A76" s="8"/>
      <c r="B76" s="9"/>
      <c r="C76" s="9"/>
    </row>
    <row r="77" spans="1:3" ht="13.2" x14ac:dyDescent="0.2">
      <c r="A77" s="8"/>
      <c r="B77" s="9"/>
      <c r="C77" s="9"/>
    </row>
    <row r="78" spans="1:3" ht="13.2" x14ac:dyDescent="0.2">
      <c r="A78" s="8"/>
      <c r="B78" s="9"/>
      <c r="C78" s="9"/>
    </row>
    <row r="79" spans="1:3" ht="13.2" x14ac:dyDescent="0.2">
      <c r="A79" s="8"/>
      <c r="B79" s="9"/>
      <c r="C79" s="9"/>
    </row>
    <row r="80" spans="1:3" ht="13.2" x14ac:dyDescent="0.2">
      <c r="A80" s="8"/>
      <c r="B80" s="9"/>
      <c r="C80" s="9"/>
    </row>
    <row r="81" spans="1:3" ht="13.2" x14ac:dyDescent="0.2">
      <c r="A81" s="8"/>
      <c r="B81" s="9"/>
      <c r="C81" s="9"/>
    </row>
    <row r="82" spans="1:3" ht="13.2" x14ac:dyDescent="0.2">
      <c r="A82" s="8"/>
      <c r="B82" s="9"/>
      <c r="C82" s="9"/>
    </row>
    <row r="83" spans="1:3" ht="13.2" x14ac:dyDescent="0.2">
      <c r="A83" s="8"/>
      <c r="B83" s="9"/>
      <c r="C83" s="9"/>
    </row>
    <row r="84" spans="1:3" ht="13.2" x14ac:dyDescent="0.2">
      <c r="A84" s="8"/>
      <c r="B84" s="9"/>
      <c r="C84" s="9"/>
    </row>
    <row r="85" spans="1:3" ht="13.2" x14ac:dyDescent="0.2">
      <c r="A85" s="8"/>
      <c r="B85" s="9"/>
      <c r="C85" s="9"/>
    </row>
    <row r="86" spans="1:3" ht="13.2" x14ac:dyDescent="0.2">
      <c r="A86" s="8"/>
      <c r="B86" s="9"/>
      <c r="C86" s="9"/>
    </row>
    <row r="87" spans="1:3" ht="13.2" x14ac:dyDescent="0.2">
      <c r="A87" s="8"/>
      <c r="B87" s="9"/>
      <c r="C87" s="9"/>
    </row>
    <row r="88" spans="1:3" ht="13.2" x14ac:dyDescent="0.2">
      <c r="A88" s="8"/>
      <c r="B88" s="9"/>
      <c r="C88" s="9"/>
    </row>
    <row r="89" spans="1:3" ht="13.2" x14ac:dyDescent="0.2">
      <c r="A89" s="8"/>
      <c r="B89" s="9"/>
      <c r="C89" s="9"/>
    </row>
    <row r="90" spans="1:3" ht="13.2" x14ac:dyDescent="0.2">
      <c r="A90" s="8"/>
      <c r="B90" s="9"/>
      <c r="C90" s="9"/>
    </row>
    <row r="91" spans="1:3" ht="13.2" x14ac:dyDescent="0.2">
      <c r="A91" s="8"/>
      <c r="B91" s="9"/>
      <c r="C91" s="9"/>
    </row>
    <row r="92" spans="1:3" ht="13.2" x14ac:dyDescent="0.2">
      <c r="A92" s="8"/>
      <c r="B92" s="9"/>
      <c r="C92" s="9"/>
    </row>
    <row r="93" spans="1:3" ht="13.2" x14ac:dyDescent="0.2">
      <c r="A93" s="8"/>
      <c r="B93" s="9"/>
      <c r="C93" s="9"/>
    </row>
    <row r="94" spans="1:3" ht="13.2" x14ac:dyDescent="0.2">
      <c r="A94" s="8"/>
      <c r="B94" s="9"/>
      <c r="C94" s="9"/>
    </row>
    <row r="95" spans="1:3" ht="13.2" x14ac:dyDescent="0.2">
      <c r="A95" s="8"/>
      <c r="B95" s="9"/>
      <c r="C95" s="9"/>
    </row>
    <row r="96" spans="1:3" ht="13.2" x14ac:dyDescent="0.2">
      <c r="A96" s="8"/>
      <c r="B96" s="9"/>
      <c r="C96" s="9"/>
    </row>
    <row r="97" spans="1:3" ht="13.2" x14ac:dyDescent="0.2">
      <c r="A97" s="8"/>
      <c r="B97" s="9"/>
      <c r="C97" s="9"/>
    </row>
    <row r="98" spans="1:3" ht="13.2" x14ac:dyDescent="0.2">
      <c r="A98" s="8"/>
      <c r="B98" s="9"/>
      <c r="C98" s="9"/>
    </row>
    <row r="99" spans="1:3" ht="13.2" x14ac:dyDescent="0.2">
      <c r="A99" s="8"/>
      <c r="B99" s="9"/>
      <c r="C99" s="9"/>
    </row>
    <row r="100" spans="1:3" ht="13.2" x14ac:dyDescent="0.2">
      <c r="A100" s="8"/>
      <c r="B100" s="9"/>
      <c r="C100" s="9"/>
    </row>
    <row r="101" spans="1:3" ht="13.2" x14ac:dyDescent="0.2">
      <c r="A101" s="8"/>
      <c r="B101" s="9"/>
      <c r="C101" s="9"/>
    </row>
    <row r="102" spans="1:3" ht="13.2" x14ac:dyDescent="0.2">
      <c r="A102" s="8"/>
      <c r="B102" s="9"/>
      <c r="C102" s="9"/>
    </row>
    <row r="103" spans="1:3" ht="13.2" x14ac:dyDescent="0.2">
      <c r="A103" s="8"/>
      <c r="B103" s="9"/>
      <c r="C103" s="9"/>
    </row>
    <row r="104" spans="1:3" ht="13.2" x14ac:dyDescent="0.2">
      <c r="A104" s="8"/>
      <c r="B104" s="9"/>
      <c r="C104" s="9"/>
    </row>
    <row r="105" spans="1:3" ht="13.2" x14ac:dyDescent="0.2">
      <c r="A105" s="8"/>
      <c r="B105" s="9"/>
      <c r="C105" s="9"/>
    </row>
    <row r="106" spans="1:3" ht="13.2" x14ac:dyDescent="0.2">
      <c r="A106" s="8"/>
      <c r="B106" s="9"/>
      <c r="C106" s="9"/>
    </row>
    <row r="107" spans="1:3" ht="13.2" x14ac:dyDescent="0.2">
      <c r="A107" s="8"/>
      <c r="B107" s="9"/>
      <c r="C107" s="9"/>
    </row>
    <row r="108" spans="1:3" ht="13.2" x14ac:dyDescent="0.2">
      <c r="A108" s="8"/>
      <c r="B108" s="9"/>
      <c r="C108" s="9"/>
    </row>
    <row r="109" spans="1:3" ht="13.2" x14ac:dyDescent="0.2">
      <c r="A109" s="8"/>
      <c r="B109" s="9"/>
      <c r="C109" s="9"/>
    </row>
    <row r="110" spans="1:3" ht="13.2" x14ac:dyDescent="0.2">
      <c r="A110" s="8"/>
      <c r="B110" s="9"/>
      <c r="C110" s="9"/>
    </row>
    <row r="111" spans="1:3" ht="13.2" x14ac:dyDescent="0.2">
      <c r="A111" s="8"/>
      <c r="B111" s="9"/>
      <c r="C111" s="9"/>
    </row>
    <row r="112" spans="1:3" ht="13.2" x14ac:dyDescent="0.2">
      <c r="A112" s="8"/>
      <c r="B112" s="9"/>
      <c r="C112" s="9"/>
    </row>
    <row r="113" spans="1:3" ht="13.2" x14ac:dyDescent="0.2">
      <c r="A113" s="8"/>
      <c r="B113" s="9"/>
      <c r="C113" s="9"/>
    </row>
    <row r="114" spans="1:3" ht="13.2" x14ac:dyDescent="0.2">
      <c r="A114" s="8"/>
      <c r="B114" s="9"/>
      <c r="C114" s="9"/>
    </row>
    <row r="115" spans="1:3" ht="13.2" x14ac:dyDescent="0.2">
      <c r="A115" s="8"/>
      <c r="B115" s="9"/>
      <c r="C115" s="9"/>
    </row>
    <row r="116" spans="1:3" ht="13.2" x14ac:dyDescent="0.2">
      <c r="A116" s="8"/>
      <c r="B116" s="9"/>
      <c r="C116" s="9"/>
    </row>
    <row r="117" spans="1:3" ht="13.2" x14ac:dyDescent="0.2">
      <c r="A117" s="8"/>
      <c r="B117" s="9"/>
      <c r="C117" s="9"/>
    </row>
    <row r="118" spans="1:3" ht="13.2" x14ac:dyDescent="0.2">
      <c r="A118" s="8"/>
      <c r="B118" s="9"/>
      <c r="C118" s="9"/>
    </row>
    <row r="119" spans="1:3" ht="13.2" x14ac:dyDescent="0.2">
      <c r="A119" s="8"/>
      <c r="B119" s="9"/>
      <c r="C119" s="9"/>
    </row>
    <row r="120" spans="1:3" ht="13.2" x14ac:dyDescent="0.2">
      <c r="A120" s="8"/>
      <c r="B120" s="9"/>
      <c r="C120" s="9"/>
    </row>
    <row r="121" spans="1:3" ht="13.2" x14ac:dyDescent="0.2">
      <c r="A121" s="8"/>
      <c r="B121" s="9"/>
      <c r="C121" s="9"/>
    </row>
    <row r="122" spans="1:3" ht="13.2" x14ac:dyDescent="0.2">
      <c r="A122" s="8"/>
      <c r="B122" s="9"/>
      <c r="C122" s="9"/>
    </row>
    <row r="123" spans="1:3" ht="13.2" x14ac:dyDescent="0.2">
      <c r="A123" s="8"/>
      <c r="B123" s="9"/>
      <c r="C123" s="9"/>
    </row>
    <row r="124" spans="1:3" ht="13.2" x14ac:dyDescent="0.2">
      <c r="A124" s="8"/>
      <c r="B124" s="9"/>
      <c r="C124" s="9"/>
    </row>
    <row r="125" spans="1:3" ht="13.2" x14ac:dyDescent="0.2">
      <c r="A125" s="8"/>
      <c r="B125" s="9"/>
      <c r="C125" s="9"/>
    </row>
    <row r="126" spans="1:3" ht="13.2" x14ac:dyDescent="0.2">
      <c r="A126" s="8"/>
      <c r="B126" s="9"/>
      <c r="C126" s="9"/>
    </row>
    <row r="127" spans="1:3" ht="13.2" x14ac:dyDescent="0.2">
      <c r="A127" s="8"/>
      <c r="B127" s="9"/>
      <c r="C127" s="9"/>
    </row>
    <row r="128" spans="1:3" ht="13.2" x14ac:dyDescent="0.2">
      <c r="A128" s="8"/>
      <c r="B128" s="9"/>
      <c r="C128" s="9"/>
    </row>
    <row r="129" spans="1:3" ht="13.2" x14ac:dyDescent="0.2">
      <c r="A129" s="8"/>
      <c r="B129" s="9"/>
      <c r="C129" s="9"/>
    </row>
    <row r="130" spans="1:3" ht="13.2" x14ac:dyDescent="0.2">
      <c r="A130" s="8"/>
      <c r="B130" s="9"/>
      <c r="C130" s="9"/>
    </row>
    <row r="131" spans="1:3" ht="13.2" x14ac:dyDescent="0.2">
      <c r="A131" s="8"/>
      <c r="B131" s="9"/>
      <c r="C131" s="9"/>
    </row>
    <row r="132" spans="1:3" ht="13.2" x14ac:dyDescent="0.2">
      <c r="A132" s="8"/>
      <c r="B132" s="9"/>
      <c r="C132" s="9"/>
    </row>
    <row r="133" spans="1:3" ht="13.2" x14ac:dyDescent="0.2">
      <c r="A133" s="8"/>
      <c r="B133" s="9"/>
      <c r="C133" s="9"/>
    </row>
    <row r="134" spans="1:3" ht="13.2" x14ac:dyDescent="0.2">
      <c r="A134" s="8"/>
      <c r="B134" s="9"/>
      <c r="C134" s="9"/>
    </row>
    <row r="135" spans="1:3" ht="13.2" x14ac:dyDescent="0.2">
      <c r="A135" s="8"/>
      <c r="B135" s="9"/>
      <c r="C135" s="9"/>
    </row>
    <row r="136" spans="1:3" ht="13.2" x14ac:dyDescent="0.2">
      <c r="A136" s="8"/>
      <c r="B136" s="9"/>
      <c r="C136" s="9"/>
    </row>
    <row r="137" spans="1:3" ht="13.2" x14ac:dyDescent="0.2">
      <c r="A137" s="8"/>
      <c r="B137" s="9"/>
      <c r="C137" s="9"/>
    </row>
    <row r="138" spans="1:3" ht="13.2" x14ac:dyDescent="0.2">
      <c r="A138" s="8"/>
      <c r="B138" s="9"/>
      <c r="C138" s="9"/>
    </row>
    <row r="139" spans="1:3" ht="13.2" x14ac:dyDescent="0.2">
      <c r="A139" s="8"/>
      <c r="B139" s="9"/>
      <c r="C139" s="9"/>
    </row>
    <row r="140" spans="1:3" ht="13.2" x14ac:dyDescent="0.2">
      <c r="A140" s="8"/>
      <c r="B140" s="9"/>
      <c r="C140" s="9"/>
    </row>
    <row r="141" spans="1:3" ht="13.2" x14ac:dyDescent="0.2">
      <c r="A141" s="8"/>
      <c r="B141" s="9"/>
      <c r="C141" s="9"/>
    </row>
    <row r="142" spans="1:3" ht="13.2" x14ac:dyDescent="0.2">
      <c r="A142" s="8"/>
      <c r="B142" s="9"/>
      <c r="C142" s="9"/>
    </row>
    <row r="143" spans="1:3" ht="13.2" x14ac:dyDescent="0.2">
      <c r="A143" s="8"/>
      <c r="B143" s="9"/>
      <c r="C143" s="9"/>
    </row>
    <row r="144" spans="1:3" ht="13.2" x14ac:dyDescent="0.2">
      <c r="A144" s="8"/>
      <c r="B144" s="9"/>
      <c r="C144" s="9"/>
    </row>
    <row r="145" spans="1:3" ht="13.2" x14ac:dyDescent="0.2">
      <c r="A145" s="8"/>
      <c r="B145" s="9"/>
      <c r="C145" s="9"/>
    </row>
    <row r="146" spans="1:3" ht="13.2" x14ac:dyDescent="0.2">
      <c r="A146" s="8"/>
      <c r="B146" s="9"/>
      <c r="C146" s="9"/>
    </row>
    <row r="147" spans="1:3" ht="13.2" x14ac:dyDescent="0.2">
      <c r="A147" s="8"/>
      <c r="B147" s="9"/>
      <c r="C147" s="9"/>
    </row>
    <row r="148" spans="1:3" ht="13.2" x14ac:dyDescent="0.2">
      <c r="A148" s="8"/>
      <c r="B148" s="9"/>
      <c r="C148" s="9"/>
    </row>
    <row r="149" spans="1:3" ht="13.2" x14ac:dyDescent="0.2">
      <c r="A149" s="8"/>
      <c r="B149" s="9"/>
      <c r="C149" s="9"/>
    </row>
    <row r="150" spans="1:3" ht="13.2" x14ac:dyDescent="0.2">
      <c r="A150" s="8"/>
      <c r="B150" s="9"/>
      <c r="C150" s="9"/>
    </row>
    <row r="151" spans="1:3" ht="13.2" x14ac:dyDescent="0.2">
      <c r="A151" s="8"/>
      <c r="B151" s="9"/>
      <c r="C151" s="9"/>
    </row>
    <row r="152" spans="1:3" ht="13.2" x14ac:dyDescent="0.2">
      <c r="A152" s="8"/>
      <c r="B152" s="9"/>
      <c r="C152" s="9"/>
    </row>
    <row r="153" spans="1:3" ht="13.2" x14ac:dyDescent="0.2">
      <c r="A153" s="8"/>
      <c r="B153" s="9"/>
      <c r="C153" s="9"/>
    </row>
    <row r="154" spans="1:3" ht="13.2" x14ac:dyDescent="0.2">
      <c r="A154" s="8"/>
      <c r="B154" s="9"/>
      <c r="C154" s="9"/>
    </row>
    <row r="155" spans="1:3" ht="13.2" x14ac:dyDescent="0.2">
      <c r="A155" s="8"/>
      <c r="B155" s="9"/>
      <c r="C155" s="9"/>
    </row>
    <row r="156" spans="1:3" ht="13.2" x14ac:dyDescent="0.2">
      <c r="A156" s="8"/>
      <c r="B156" s="9"/>
      <c r="C156" s="9"/>
    </row>
    <row r="157" spans="1:3" ht="13.2" x14ac:dyDescent="0.2">
      <c r="A157" s="8"/>
      <c r="B157" s="9"/>
      <c r="C157" s="9"/>
    </row>
    <row r="158" spans="1:3" ht="13.2" x14ac:dyDescent="0.2">
      <c r="A158" s="8"/>
      <c r="B158" s="9"/>
      <c r="C158" s="9"/>
    </row>
    <row r="159" spans="1:3" ht="13.2" x14ac:dyDescent="0.2">
      <c r="A159" s="8"/>
      <c r="B159" s="9"/>
      <c r="C159" s="9"/>
    </row>
    <row r="160" spans="1:3" ht="13.2" x14ac:dyDescent="0.2">
      <c r="A160" s="8"/>
      <c r="B160" s="9"/>
      <c r="C160" s="9"/>
    </row>
    <row r="161" spans="1:3" ht="13.2" x14ac:dyDescent="0.2">
      <c r="A161" s="8"/>
      <c r="B161" s="9"/>
      <c r="C161" s="9"/>
    </row>
    <row r="162" spans="1:3" ht="13.2" x14ac:dyDescent="0.2">
      <c r="A162" s="8"/>
      <c r="B162" s="9"/>
      <c r="C162" s="9"/>
    </row>
    <row r="163" spans="1:3" ht="13.2" x14ac:dyDescent="0.2">
      <c r="A163" s="8"/>
      <c r="B163" s="9"/>
      <c r="C163" s="9"/>
    </row>
    <row r="164" spans="1:3" ht="13.2" x14ac:dyDescent="0.2">
      <c r="A164" s="8"/>
      <c r="B164" s="9"/>
      <c r="C164" s="9"/>
    </row>
    <row r="165" spans="1:3" ht="13.2" x14ac:dyDescent="0.2">
      <c r="A165" s="8"/>
      <c r="B165" s="9"/>
      <c r="C165" s="9"/>
    </row>
    <row r="166" spans="1:3" ht="13.2" x14ac:dyDescent="0.2">
      <c r="A166" s="8"/>
      <c r="B166" s="9"/>
      <c r="C166" s="9"/>
    </row>
    <row r="167" spans="1:3" ht="13.2" x14ac:dyDescent="0.2">
      <c r="A167" s="8"/>
      <c r="B167" s="9"/>
      <c r="C167" s="9"/>
    </row>
    <row r="168" spans="1:3" ht="13.2" x14ac:dyDescent="0.2">
      <c r="A168" s="8"/>
      <c r="B168" s="9"/>
      <c r="C168" s="9"/>
    </row>
    <row r="169" spans="1:3" ht="13.2" x14ac:dyDescent="0.2">
      <c r="A169" s="8"/>
      <c r="B169" s="9"/>
      <c r="C169" s="9"/>
    </row>
    <row r="170" spans="1:3" ht="13.2" x14ac:dyDescent="0.2">
      <c r="A170" s="8"/>
      <c r="B170" s="9"/>
      <c r="C170" s="9"/>
    </row>
    <row r="171" spans="1:3" ht="13.2" x14ac:dyDescent="0.2">
      <c r="A171" s="8"/>
      <c r="B171" s="9"/>
      <c r="C171" s="9"/>
    </row>
    <row r="172" spans="1:3" ht="13.2" x14ac:dyDescent="0.2">
      <c r="A172" s="8"/>
      <c r="B172" s="9"/>
      <c r="C172" s="9"/>
    </row>
    <row r="173" spans="1:3" ht="13.2" x14ac:dyDescent="0.2">
      <c r="A173" s="8"/>
      <c r="B173" s="9"/>
      <c r="C173" s="9"/>
    </row>
    <row r="174" spans="1:3" ht="13.2" x14ac:dyDescent="0.2">
      <c r="A174" s="8"/>
      <c r="B174" s="9"/>
      <c r="C174" s="9"/>
    </row>
    <row r="175" spans="1:3" ht="13.2" x14ac:dyDescent="0.2">
      <c r="A175" s="8"/>
      <c r="B175" s="9"/>
      <c r="C175" s="9"/>
    </row>
    <row r="176" spans="1:3" ht="13.2" x14ac:dyDescent="0.2">
      <c r="A176" s="8"/>
      <c r="B176" s="9"/>
      <c r="C176" s="9"/>
    </row>
    <row r="177" spans="1:3" ht="13.2" x14ac:dyDescent="0.2">
      <c r="A177" s="8"/>
      <c r="B177" s="9"/>
      <c r="C177" s="9"/>
    </row>
    <row r="178" spans="1:3" ht="13.2" x14ac:dyDescent="0.2">
      <c r="A178" s="8"/>
      <c r="B178" s="9"/>
      <c r="C178" s="9"/>
    </row>
    <row r="179" spans="1:3" ht="13.2" x14ac:dyDescent="0.2">
      <c r="A179" s="8"/>
      <c r="B179" s="9"/>
      <c r="C179" s="9"/>
    </row>
    <row r="180" spans="1:3" ht="13.2" x14ac:dyDescent="0.2">
      <c r="A180" s="8"/>
      <c r="B180" s="9"/>
      <c r="C180" s="9"/>
    </row>
    <row r="181" spans="1:3" ht="13.2" x14ac:dyDescent="0.2">
      <c r="A181" s="8"/>
      <c r="B181" s="9"/>
      <c r="C181" s="9"/>
    </row>
    <row r="182" spans="1:3" ht="13.2" x14ac:dyDescent="0.2">
      <c r="A182" s="8"/>
      <c r="B182" s="9"/>
      <c r="C182" s="9"/>
    </row>
    <row r="183" spans="1:3" ht="13.2" x14ac:dyDescent="0.2">
      <c r="A183" s="8"/>
      <c r="B183" s="9"/>
      <c r="C183" s="9"/>
    </row>
    <row r="184" spans="1:3" ht="13.2" x14ac:dyDescent="0.2">
      <c r="A184" s="8"/>
      <c r="B184" s="9"/>
      <c r="C184" s="9"/>
    </row>
    <row r="185" spans="1:3" ht="13.2" x14ac:dyDescent="0.2">
      <c r="A185" s="8"/>
      <c r="B185" s="9"/>
      <c r="C185" s="9"/>
    </row>
    <row r="186" spans="1:3" ht="13.2" x14ac:dyDescent="0.2">
      <c r="A186" s="8"/>
      <c r="B186" s="9"/>
      <c r="C186" s="9"/>
    </row>
    <row r="187" spans="1:3" ht="13.2" x14ac:dyDescent="0.2">
      <c r="A187" s="8"/>
      <c r="B187" s="9"/>
      <c r="C187" s="9"/>
    </row>
    <row r="188" spans="1:3" ht="13.2" x14ac:dyDescent="0.2">
      <c r="A188" s="8"/>
      <c r="B188" s="9"/>
      <c r="C188" s="9"/>
    </row>
    <row r="189" spans="1:3" ht="13.2" x14ac:dyDescent="0.2">
      <c r="A189" s="8"/>
      <c r="B189" s="9"/>
      <c r="C189" s="9"/>
    </row>
    <row r="190" spans="1:3" ht="13.2" x14ac:dyDescent="0.2">
      <c r="A190" s="8"/>
      <c r="B190" s="9"/>
      <c r="C190" s="9"/>
    </row>
    <row r="191" spans="1:3" ht="13.2" x14ac:dyDescent="0.2">
      <c r="A191" s="8"/>
      <c r="B191" s="9"/>
      <c r="C191" s="9"/>
    </row>
    <row r="192" spans="1:3" ht="13.2" x14ac:dyDescent="0.2">
      <c r="A192" s="8"/>
      <c r="B192" s="9"/>
      <c r="C192" s="9"/>
    </row>
    <row r="193" spans="1:3" ht="13.2" x14ac:dyDescent="0.2">
      <c r="A193" s="8"/>
      <c r="B193" s="9"/>
      <c r="C193" s="9"/>
    </row>
    <row r="194" spans="1:3" ht="13.2" x14ac:dyDescent="0.2">
      <c r="A194" s="8"/>
      <c r="B194" s="9"/>
      <c r="C194" s="9"/>
    </row>
    <row r="195" spans="1:3" ht="13.2" x14ac:dyDescent="0.2">
      <c r="A195" s="8"/>
      <c r="B195" s="9"/>
      <c r="C195" s="9"/>
    </row>
    <row r="196" spans="1:3" ht="13.2" x14ac:dyDescent="0.2">
      <c r="A196" s="8"/>
      <c r="B196" s="9"/>
      <c r="C196" s="9"/>
    </row>
    <row r="197" spans="1:3" ht="13.2" x14ac:dyDescent="0.2">
      <c r="A197" s="8"/>
      <c r="B197" s="9"/>
      <c r="C197" s="9"/>
    </row>
    <row r="198" spans="1:3" ht="13.2" x14ac:dyDescent="0.2">
      <c r="A198" s="8"/>
      <c r="B198" s="9"/>
      <c r="C198" s="9"/>
    </row>
    <row r="199" spans="1:3" ht="13.2" x14ac:dyDescent="0.2">
      <c r="A199" s="8"/>
      <c r="B199" s="9"/>
      <c r="C199" s="9"/>
    </row>
    <row r="200" spans="1:3" ht="13.2" x14ac:dyDescent="0.2">
      <c r="A200" s="8"/>
      <c r="B200" s="9"/>
      <c r="C200" s="9"/>
    </row>
    <row r="201" spans="1:3" ht="13.2" x14ac:dyDescent="0.2">
      <c r="A201" s="8"/>
      <c r="B201" s="9"/>
      <c r="C201" s="9"/>
    </row>
    <row r="202" spans="1:3" ht="13.2" x14ac:dyDescent="0.2">
      <c r="A202" s="8"/>
      <c r="B202" s="9"/>
      <c r="C202" s="9"/>
    </row>
    <row r="203" spans="1:3" ht="13.2" x14ac:dyDescent="0.2">
      <c r="A203" s="8"/>
      <c r="B203" s="9"/>
      <c r="C203" s="9"/>
    </row>
    <row r="204" spans="1:3" ht="13.2" x14ac:dyDescent="0.2">
      <c r="A204" s="8"/>
      <c r="B204" s="9"/>
      <c r="C204" s="9"/>
    </row>
    <row r="205" spans="1:3" ht="13.2" x14ac:dyDescent="0.2">
      <c r="A205" s="8"/>
      <c r="B205" s="9"/>
      <c r="C205" s="9"/>
    </row>
    <row r="206" spans="1:3" ht="13.2" x14ac:dyDescent="0.2">
      <c r="A206" s="8"/>
      <c r="B206" s="9"/>
      <c r="C206" s="9"/>
    </row>
    <row r="207" spans="1:3" ht="13.2" x14ac:dyDescent="0.2">
      <c r="A207" s="8"/>
      <c r="B207" s="9"/>
      <c r="C207" s="9"/>
    </row>
    <row r="208" spans="1:3" ht="13.2" x14ac:dyDescent="0.2">
      <c r="A208" s="8"/>
      <c r="B208" s="9"/>
      <c r="C208" s="9"/>
    </row>
    <row r="209" spans="1:3" ht="13.2" x14ac:dyDescent="0.2">
      <c r="A209" s="8"/>
      <c r="B209" s="9"/>
      <c r="C209" s="9"/>
    </row>
    <row r="210" spans="1:3" ht="13.2" x14ac:dyDescent="0.2">
      <c r="A210" s="8"/>
      <c r="B210" s="9"/>
      <c r="C210" s="9"/>
    </row>
    <row r="211" spans="1:3" ht="13.2" x14ac:dyDescent="0.2">
      <c r="A211" s="8"/>
      <c r="B211" s="9"/>
      <c r="C211" s="9"/>
    </row>
    <row r="212" spans="1:3" ht="13.2" x14ac:dyDescent="0.2">
      <c r="A212" s="8"/>
      <c r="B212" s="9"/>
      <c r="C212" s="9"/>
    </row>
    <row r="213" spans="1:3" ht="13.2" x14ac:dyDescent="0.2">
      <c r="A213" s="8"/>
      <c r="B213" s="9"/>
      <c r="C213" s="9"/>
    </row>
    <row r="214" spans="1:3" ht="13.2" x14ac:dyDescent="0.2">
      <c r="A214" s="8"/>
      <c r="B214" s="9"/>
      <c r="C214" s="9"/>
    </row>
    <row r="215" spans="1:3" ht="13.2" x14ac:dyDescent="0.2">
      <c r="A215" s="8"/>
      <c r="B215" s="9"/>
      <c r="C215" s="9"/>
    </row>
    <row r="216" spans="1:3" ht="13.2" x14ac:dyDescent="0.2">
      <c r="A216" s="8"/>
      <c r="B216" s="9"/>
      <c r="C216" s="9"/>
    </row>
    <row r="217" spans="1:3" ht="13.2" x14ac:dyDescent="0.2">
      <c r="A217" s="8"/>
      <c r="B217" s="9"/>
      <c r="C217" s="9"/>
    </row>
    <row r="218" spans="1:3" ht="13.2" x14ac:dyDescent="0.2">
      <c r="A218" s="8"/>
      <c r="B218" s="9"/>
      <c r="C218" s="9"/>
    </row>
    <row r="219" spans="1:3" ht="13.2" x14ac:dyDescent="0.2">
      <c r="A219" s="8"/>
      <c r="B219" s="9"/>
      <c r="C219" s="9"/>
    </row>
    <row r="220" spans="1:3" ht="13.2" x14ac:dyDescent="0.2">
      <c r="A220" s="8"/>
      <c r="B220" s="9"/>
      <c r="C220" s="9"/>
    </row>
    <row r="221" spans="1:3" ht="13.2" x14ac:dyDescent="0.2">
      <c r="A221" s="8"/>
      <c r="B221" s="9"/>
      <c r="C221" s="9"/>
    </row>
    <row r="222" spans="1:3" ht="13.2" x14ac:dyDescent="0.2">
      <c r="A222" s="8"/>
      <c r="B222" s="9"/>
      <c r="C222" s="9"/>
    </row>
    <row r="223" spans="1:3" ht="13.2" x14ac:dyDescent="0.2">
      <c r="A223" s="8"/>
      <c r="B223" s="9"/>
      <c r="C223" s="9"/>
    </row>
    <row r="224" spans="1:3" ht="13.2" x14ac:dyDescent="0.2">
      <c r="A224" s="8"/>
      <c r="B224" s="9"/>
      <c r="C224" s="9"/>
    </row>
    <row r="225" spans="1:3" ht="13.2" x14ac:dyDescent="0.2">
      <c r="A225" s="8"/>
      <c r="B225" s="9"/>
      <c r="C225" s="9"/>
    </row>
    <row r="226" spans="1:3" ht="13.2" x14ac:dyDescent="0.2">
      <c r="A226" s="8"/>
      <c r="B226" s="9"/>
      <c r="C226" s="9"/>
    </row>
    <row r="227" spans="1:3" ht="13.2" x14ac:dyDescent="0.2">
      <c r="A227" s="8"/>
      <c r="B227" s="9"/>
      <c r="C227" s="9"/>
    </row>
    <row r="228" spans="1:3" ht="13.2" x14ac:dyDescent="0.2">
      <c r="A228" s="8"/>
      <c r="B228" s="9"/>
      <c r="C228" s="9"/>
    </row>
    <row r="229" spans="1:3" ht="13.2" x14ac:dyDescent="0.2">
      <c r="A229" s="8"/>
      <c r="B229" s="9"/>
      <c r="C229" s="9"/>
    </row>
    <row r="230" spans="1:3" ht="13.2" x14ac:dyDescent="0.2">
      <c r="A230" s="8"/>
      <c r="B230" s="9"/>
      <c r="C230" s="9"/>
    </row>
    <row r="231" spans="1:3" ht="13.2" x14ac:dyDescent="0.2">
      <c r="A231" s="8"/>
      <c r="B231" s="9"/>
      <c r="C231" s="9"/>
    </row>
    <row r="232" spans="1:3" ht="13.2" x14ac:dyDescent="0.2">
      <c r="A232" s="8"/>
      <c r="B232" s="9"/>
      <c r="C232" s="9"/>
    </row>
    <row r="233" spans="1:3" ht="13.2" x14ac:dyDescent="0.2">
      <c r="A233" s="8"/>
      <c r="B233" s="9"/>
      <c r="C233" s="9"/>
    </row>
    <row r="234" spans="1:3" ht="13.2" x14ac:dyDescent="0.2">
      <c r="A234" s="8"/>
      <c r="B234" s="9"/>
      <c r="C234" s="9"/>
    </row>
    <row r="235" spans="1:3" ht="13.2" x14ac:dyDescent="0.2">
      <c r="A235" s="8"/>
      <c r="B235" s="9"/>
      <c r="C235" s="9"/>
    </row>
    <row r="236" spans="1:3" ht="13.2" x14ac:dyDescent="0.2">
      <c r="A236" s="8"/>
      <c r="B236" s="9"/>
      <c r="C236" s="9"/>
    </row>
    <row r="237" spans="1:3" ht="13.2" x14ac:dyDescent="0.2">
      <c r="A237" s="8"/>
      <c r="B237" s="9"/>
      <c r="C237" s="9"/>
    </row>
    <row r="238" spans="1:3" ht="13.2" x14ac:dyDescent="0.2">
      <c r="A238" s="8"/>
      <c r="B238" s="9"/>
      <c r="C238" s="9"/>
    </row>
    <row r="239" spans="1:3" ht="13.2" x14ac:dyDescent="0.2">
      <c r="A239" s="8"/>
      <c r="B239" s="9"/>
      <c r="C239" s="9"/>
    </row>
    <row r="240" spans="1:3" ht="13.2" x14ac:dyDescent="0.2">
      <c r="A240" s="8"/>
      <c r="B240" s="9"/>
      <c r="C240" s="9"/>
    </row>
    <row r="241" spans="1:3" ht="13.2" x14ac:dyDescent="0.2">
      <c r="A241" s="8"/>
      <c r="B241" s="9"/>
      <c r="C241" s="9"/>
    </row>
    <row r="242" spans="1:3" ht="13.2" x14ac:dyDescent="0.2">
      <c r="A242" s="8"/>
      <c r="B242" s="9"/>
      <c r="C242" s="9"/>
    </row>
    <row r="243" spans="1:3" ht="13.2" x14ac:dyDescent="0.2">
      <c r="A243" s="8"/>
      <c r="B243" s="9"/>
      <c r="C243" s="9"/>
    </row>
    <row r="244" spans="1:3" ht="13.2" x14ac:dyDescent="0.2">
      <c r="A244" s="8"/>
      <c r="B244" s="9"/>
      <c r="C244" s="9"/>
    </row>
    <row r="245" spans="1:3" ht="13.2" x14ac:dyDescent="0.2">
      <c r="A245" s="8"/>
      <c r="B245" s="9"/>
      <c r="C245" s="9"/>
    </row>
    <row r="246" spans="1:3" ht="13.2" x14ac:dyDescent="0.2">
      <c r="A246" s="8"/>
      <c r="B246" s="9"/>
      <c r="C246" s="9"/>
    </row>
    <row r="247" spans="1:3" ht="13.2" x14ac:dyDescent="0.2">
      <c r="A247" s="8"/>
      <c r="B247" s="9"/>
      <c r="C247" s="9"/>
    </row>
    <row r="248" spans="1:3" ht="13.2" x14ac:dyDescent="0.2">
      <c r="A248" s="8"/>
      <c r="B248" s="9"/>
      <c r="C248" s="9"/>
    </row>
    <row r="249" spans="1:3" ht="13.2" x14ac:dyDescent="0.2">
      <c r="A249" s="8"/>
      <c r="B249" s="9"/>
      <c r="C249" s="9"/>
    </row>
    <row r="250" spans="1:3" ht="13.2" x14ac:dyDescent="0.2">
      <c r="A250" s="8"/>
      <c r="B250" s="9"/>
      <c r="C250" s="9"/>
    </row>
    <row r="251" spans="1:3" ht="13.2" x14ac:dyDescent="0.2">
      <c r="A251" s="8"/>
      <c r="B251" s="9"/>
      <c r="C251" s="9"/>
    </row>
    <row r="252" spans="1:3" ht="13.2" x14ac:dyDescent="0.2">
      <c r="A252" s="8"/>
      <c r="B252" s="9"/>
      <c r="C252" s="9"/>
    </row>
    <row r="253" spans="1:3" ht="13.2" x14ac:dyDescent="0.2">
      <c r="A253" s="8"/>
      <c r="B253" s="9"/>
      <c r="C253" s="9"/>
    </row>
    <row r="254" spans="1:3" ht="13.2" x14ac:dyDescent="0.2">
      <c r="A254" s="8"/>
      <c r="B254" s="9"/>
      <c r="C254" s="9"/>
    </row>
    <row r="255" spans="1:3" ht="13.2" x14ac:dyDescent="0.2">
      <c r="A255" s="8"/>
      <c r="B255" s="9"/>
      <c r="C255" s="9"/>
    </row>
    <row r="256" spans="1:3" ht="13.2" x14ac:dyDescent="0.2">
      <c r="A256" s="8"/>
      <c r="B256" s="9"/>
      <c r="C256" s="9"/>
    </row>
    <row r="257" spans="1:3" ht="13.2" x14ac:dyDescent="0.2">
      <c r="A257" s="8"/>
      <c r="B257" s="9"/>
      <c r="C257" s="9"/>
    </row>
    <row r="258" spans="1:3" ht="13.2" x14ac:dyDescent="0.2">
      <c r="A258" s="8"/>
      <c r="B258" s="9"/>
      <c r="C258" s="9"/>
    </row>
    <row r="259" spans="1:3" ht="13.2" x14ac:dyDescent="0.2">
      <c r="A259" s="8"/>
      <c r="B259" s="9"/>
      <c r="C259" s="9"/>
    </row>
    <row r="260" spans="1:3" ht="13.2" x14ac:dyDescent="0.2">
      <c r="A260" s="8"/>
      <c r="B260" s="9"/>
      <c r="C260" s="9"/>
    </row>
    <row r="261" spans="1:3" ht="13.2" x14ac:dyDescent="0.2">
      <c r="A261" s="8"/>
      <c r="B261" s="9"/>
      <c r="C261" s="9"/>
    </row>
    <row r="262" spans="1:3" ht="13.2" x14ac:dyDescent="0.2">
      <c r="A262" s="8"/>
      <c r="B262" s="9"/>
      <c r="C262" s="9"/>
    </row>
    <row r="263" spans="1:3" ht="13.2" x14ac:dyDescent="0.2">
      <c r="A263" s="8"/>
      <c r="B263" s="9"/>
      <c r="C263" s="9"/>
    </row>
    <row r="264" spans="1:3" ht="13.2" x14ac:dyDescent="0.2">
      <c r="A264" s="8"/>
      <c r="B264" s="9"/>
      <c r="C264" s="9"/>
    </row>
    <row r="265" spans="1:3" ht="13.2" x14ac:dyDescent="0.2">
      <c r="A265" s="8"/>
      <c r="B265" s="9"/>
      <c r="C265" s="9"/>
    </row>
    <row r="266" spans="1:3" ht="13.2" x14ac:dyDescent="0.2">
      <c r="A266" s="8"/>
      <c r="B266" s="9"/>
      <c r="C266" s="9"/>
    </row>
    <row r="267" spans="1:3" ht="13.2" x14ac:dyDescent="0.2">
      <c r="A267" s="8"/>
      <c r="B267" s="9"/>
      <c r="C267" s="9"/>
    </row>
    <row r="268" spans="1:3" ht="13.2" x14ac:dyDescent="0.2">
      <c r="A268" s="8"/>
      <c r="B268" s="9"/>
      <c r="C268" s="9"/>
    </row>
    <row r="269" spans="1:3" ht="13.2" x14ac:dyDescent="0.2">
      <c r="A269" s="8"/>
      <c r="B269" s="9"/>
      <c r="C269" s="9"/>
    </row>
    <row r="270" spans="1:3" ht="13.2" x14ac:dyDescent="0.2">
      <c r="A270" s="8"/>
      <c r="B270" s="9"/>
      <c r="C270" s="9"/>
    </row>
    <row r="271" spans="1:3" ht="13.2" x14ac:dyDescent="0.2">
      <c r="A271" s="8"/>
      <c r="B271" s="9"/>
      <c r="C271" s="9"/>
    </row>
    <row r="272" spans="1:3" ht="13.2" x14ac:dyDescent="0.2">
      <c r="A272" s="8"/>
      <c r="B272" s="9"/>
      <c r="C272" s="9"/>
    </row>
    <row r="273" spans="1:3" ht="13.2" x14ac:dyDescent="0.2">
      <c r="A273" s="8"/>
      <c r="B273" s="9"/>
      <c r="C273" s="9"/>
    </row>
    <row r="274" spans="1:3" ht="13.2" x14ac:dyDescent="0.2">
      <c r="A274" s="8"/>
      <c r="B274" s="9"/>
      <c r="C274" s="9"/>
    </row>
    <row r="275" spans="1:3" ht="13.2" x14ac:dyDescent="0.2">
      <c r="A275" s="8"/>
      <c r="B275" s="9"/>
      <c r="C275" s="9"/>
    </row>
    <row r="276" spans="1:3" ht="13.2" x14ac:dyDescent="0.2">
      <c r="A276" s="8"/>
      <c r="B276" s="9"/>
      <c r="C276" s="9"/>
    </row>
    <row r="277" spans="1:3" ht="13.2" x14ac:dyDescent="0.2">
      <c r="A277" s="8"/>
      <c r="B277" s="9"/>
      <c r="C277" s="9"/>
    </row>
    <row r="278" spans="1:3" ht="13.2" x14ac:dyDescent="0.2">
      <c r="A278" s="8"/>
      <c r="B278" s="9"/>
      <c r="C278" s="9"/>
    </row>
    <row r="279" spans="1:3" ht="13.2" x14ac:dyDescent="0.2">
      <c r="A279" s="8"/>
      <c r="B279" s="9"/>
      <c r="C279" s="9"/>
    </row>
    <row r="280" spans="1:3" ht="13.2" x14ac:dyDescent="0.2">
      <c r="A280" s="8"/>
      <c r="B280" s="9"/>
      <c r="C280" s="9"/>
    </row>
    <row r="281" spans="1:3" ht="13.2" x14ac:dyDescent="0.2">
      <c r="A281" s="8"/>
      <c r="B281" s="9"/>
      <c r="C281" s="9"/>
    </row>
    <row r="282" spans="1:3" ht="13.2" x14ac:dyDescent="0.2">
      <c r="A282" s="8"/>
      <c r="B282" s="9"/>
      <c r="C282" s="9"/>
    </row>
    <row r="283" spans="1:3" ht="13.2" x14ac:dyDescent="0.2">
      <c r="A283" s="8"/>
      <c r="B283" s="9"/>
      <c r="C283" s="9"/>
    </row>
    <row r="284" spans="1:3" ht="13.2" x14ac:dyDescent="0.2">
      <c r="A284" s="8"/>
      <c r="B284" s="9"/>
      <c r="C284" s="9"/>
    </row>
    <row r="285" spans="1:3" ht="13.2" x14ac:dyDescent="0.2">
      <c r="A285" s="8"/>
      <c r="B285" s="9"/>
      <c r="C285" s="9"/>
    </row>
    <row r="286" spans="1:3" ht="13.2" x14ac:dyDescent="0.2">
      <c r="A286" s="8"/>
      <c r="B286" s="9"/>
      <c r="C286" s="9"/>
    </row>
    <row r="287" spans="1:3" ht="13.2" x14ac:dyDescent="0.2">
      <c r="A287" s="8"/>
      <c r="B287" s="9"/>
      <c r="C287" s="9"/>
    </row>
    <row r="288" spans="1:3" ht="13.2" x14ac:dyDescent="0.2">
      <c r="A288" s="8"/>
      <c r="B288" s="9"/>
      <c r="C288" s="9"/>
    </row>
    <row r="289" spans="1:3" ht="13.2" x14ac:dyDescent="0.2">
      <c r="A289" s="8"/>
      <c r="B289" s="9"/>
      <c r="C289" s="9"/>
    </row>
    <row r="290" spans="1:3" ht="13.2" x14ac:dyDescent="0.2">
      <c r="A290" s="8"/>
      <c r="B290" s="9"/>
      <c r="C290" s="9"/>
    </row>
    <row r="291" spans="1:3" ht="13.2" x14ac:dyDescent="0.2">
      <c r="A291" s="8"/>
      <c r="B291" s="9"/>
      <c r="C291" s="9"/>
    </row>
    <row r="292" spans="1:3" ht="13.2" x14ac:dyDescent="0.2">
      <c r="A292" s="8"/>
      <c r="B292" s="9"/>
      <c r="C292" s="9"/>
    </row>
    <row r="293" spans="1:3" ht="13.2" x14ac:dyDescent="0.2">
      <c r="A293" s="8"/>
      <c r="B293" s="9"/>
      <c r="C293" s="9"/>
    </row>
    <row r="294" spans="1:3" ht="13.2" x14ac:dyDescent="0.2">
      <c r="A294" s="8"/>
      <c r="B294" s="9"/>
      <c r="C294" s="9"/>
    </row>
    <row r="295" spans="1:3" ht="13.2" x14ac:dyDescent="0.2">
      <c r="A295" s="8"/>
      <c r="B295" s="9"/>
      <c r="C295" s="9"/>
    </row>
    <row r="296" spans="1:3" ht="13.2" x14ac:dyDescent="0.2">
      <c r="A296" s="8"/>
      <c r="B296" s="9"/>
      <c r="C296" s="9"/>
    </row>
    <row r="297" spans="1:3" ht="13.2" x14ac:dyDescent="0.2">
      <c r="A297" s="8"/>
      <c r="B297" s="9"/>
      <c r="C297" s="9"/>
    </row>
    <row r="298" spans="1:3" ht="13.2" x14ac:dyDescent="0.2">
      <c r="A298" s="8"/>
      <c r="B298" s="9"/>
      <c r="C298" s="9"/>
    </row>
    <row r="299" spans="1:3" ht="13.2" x14ac:dyDescent="0.2">
      <c r="A299" s="8"/>
      <c r="B299" s="9"/>
      <c r="C299" s="9"/>
    </row>
    <row r="300" spans="1:3" ht="13.2" x14ac:dyDescent="0.2">
      <c r="A300" s="8"/>
      <c r="B300" s="9"/>
      <c r="C300" s="9"/>
    </row>
    <row r="301" spans="1:3" ht="13.2" x14ac:dyDescent="0.2">
      <c r="A301" s="8"/>
      <c r="B301" s="9"/>
      <c r="C301" s="9"/>
    </row>
    <row r="302" spans="1:3" ht="13.2" x14ac:dyDescent="0.2">
      <c r="A302" s="8"/>
      <c r="B302" s="9"/>
      <c r="C302" s="9"/>
    </row>
    <row r="303" spans="1:3" ht="13.2" x14ac:dyDescent="0.2">
      <c r="A303" s="8"/>
      <c r="B303" s="9"/>
      <c r="C303" s="9"/>
    </row>
    <row r="304" spans="1:3" ht="13.2" x14ac:dyDescent="0.2">
      <c r="A304" s="8"/>
      <c r="B304" s="9"/>
      <c r="C304" s="9"/>
    </row>
    <row r="305" spans="1:3" ht="13.2" x14ac:dyDescent="0.2">
      <c r="A305" s="8"/>
      <c r="B305" s="9"/>
      <c r="C305" s="9"/>
    </row>
    <row r="306" spans="1:3" ht="13.2" x14ac:dyDescent="0.2">
      <c r="A306" s="8"/>
      <c r="B306" s="9"/>
      <c r="C306" s="9"/>
    </row>
    <row r="307" spans="1:3" ht="13.2" x14ac:dyDescent="0.2">
      <c r="A307" s="8"/>
      <c r="B307" s="9"/>
      <c r="C307" s="9"/>
    </row>
    <row r="308" spans="1:3" ht="13.2" x14ac:dyDescent="0.2">
      <c r="A308" s="8"/>
      <c r="B308" s="9"/>
      <c r="C308" s="9"/>
    </row>
    <row r="309" spans="1:3" ht="13.2" x14ac:dyDescent="0.2">
      <c r="A309" s="8"/>
      <c r="B309" s="9"/>
      <c r="C309" s="9"/>
    </row>
    <row r="310" spans="1:3" ht="13.2" x14ac:dyDescent="0.2">
      <c r="A310" s="8"/>
      <c r="B310" s="9"/>
      <c r="C310" s="9"/>
    </row>
    <row r="311" spans="1:3" ht="13.2" x14ac:dyDescent="0.2">
      <c r="A311" s="8"/>
      <c r="B311" s="9"/>
      <c r="C311" s="9"/>
    </row>
    <row r="312" spans="1:3" ht="13.2" x14ac:dyDescent="0.2">
      <c r="A312" s="8"/>
      <c r="B312" s="9"/>
      <c r="C312" s="9"/>
    </row>
    <row r="313" spans="1:3" ht="13.2" x14ac:dyDescent="0.2">
      <c r="A313" s="8"/>
      <c r="B313" s="9"/>
      <c r="C313" s="9"/>
    </row>
    <row r="314" spans="1:3" ht="13.2" x14ac:dyDescent="0.2">
      <c r="A314" s="8"/>
      <c r="B314" s="9"/>
      <c r="C314" s="9"/>
    </row>
    <row r="315" spans="1:3" ht="13.2" x14ac:dyDescent="0.2">
      <c r="A315" s="8"/>
      <c r="B315" s="9"/>
      <c r="C315" s="9"/>
    </row>
    <row r="316" spans="1:3" ht="13.2" x14ac:dyDescent="0.2">
      <c r="A316" s="8"/>
      <c r="B316" s="9"/>
      <c r="C316" s="9"/>
    </row>
    <row r="317" spans="1:3" ht="13.2" x14ac:dyDescent="0.2">
      <c r="A317" s="8"/>
      <c r="B317" s="9"/>
      <c r="C317" s="9"/>
    </row>
    <row r="318" spans="1:3" ht="13.2" x14ac:dyDescent="0.2">
      <c r="A318" s="8"/>
      <c r="B318" s="9"/>
      <c r="C318" s="9"/>
    </row>
    <row r="319" spans="1:3" ht="13.2" x14ac:dyDescent="0.2">
      <c r="A319" s="8"/>
      <c r="B319" s="9"/>
      <c r="C319" s="9"/>
    </row>
    <row r="320" spans="1:3" ht="13.2" x14ac:dyDescent="0.2">
      <c r="A320" s="8"/>
      <c r="B320" s="9"/>
      <c r="C320" s="9"/>
    </row>
    <row r="321" spans="1:3" ht="13.2" x14ac:dyDescent="0.2">
      <c r="A321" s="8"/>
      <c r="B321" s="9"/>
      <c r="C321" s="9"/>
    </row>
    <row r="322" spans="1:3" ht="13.2" x14ac:dyDescent="0.2">
      <c r="A322" s="8"/>
      <c r="B322" s="9"/>
      <c r="C322" s="9"/>
    </row>
    <row r="323" spans="1:3" ht="13.2" x14ac:dyDescent="0.2">
      <c r="A323" s="8"/>
      <c r="B323" s="9"/>
      <c r="C323" s="9"/>
    </row>
    <row r="324" spans="1:3" ht="13.2" x14ac:dyDescent="0.2">
      <c r="A324" s="8"/>
      <c r="B324" s="9"/>
      <c r="C324" s="9"/>
    </row>
    <row r="325" spans="1:3" ht="13.2" x14ac:dyDescent="0.2">
      <c r="A325" s="8"/>
      <c r="B325" s="9"/>
      <c r="C325" s="9"/>
    </row>
    <row r="326" spans="1:3" ht="13.2" x14ac:dyDescent="0.2">
      <c r="A326" s="8"/>
      <c r="B326" s="9"/>
      <c r="C326" s="9"/>
    </row>
    <row r="327" spans="1:3" ht="13.2" x14ac:dyDescent="0.2">
      <c r="A327" s="8"/>
      <c r="B327" s="9"/>
      <c r="C327" s="9"/>
    </row>
    <row r="328" spans="1:3" ht="13.2" x14ac:dyDescent="0.2">
      <c r="A328" s="8"/>
      <c r="B328" s="9"/>
      <c r="C328" s="9"/>
    </row>
    <row r="329" spans="1:3" ht="13.2" x14ac:dyDescent="0.2">
      <c r="A329" s="8"/>
      <c r="B329" s="9"/>
      <c r="C329" s="9"/>
    </row>
    <row r="330" spans="1:3" ht="13.2" x14ac:dyDescent="0.2">
      <c r="A330" s="8"/>
      <c r="B330" s="9"/>
      <c r="C330" s="9"/>
    </row>
    <row r="331" spans="1:3" ht="13.2" x14ac:dyDescent="0.2">
      <c r="A331" s="8"/>
      <c r="B331" s="9"/>
      <c r="C331" s="9"/>
    </row>
    <row r="332" spans="1:3" ht="13.2" x14ac:dyDescent="0.2">
      <c r="A332" s="8"/>
      <c r="B332" s="9"/>
      <c r="C332" s="9"/>
    </row>
    <row r="333" spans="1:3" ht="13.2" x14ac:dyDescent="0.2">
      <c r="A333" s="8"/>
      <c r="B333" s="9"/>
      <c r="C333" s="9"/>
    </row>
    <row r="334" spans="1:3" ht="13.2" x14ac:dyDescent="0.2">
      <c r="A334" s="8"/>
      <c r="B334" s="9"/>
      <c r="C334" s="9"/>
    </row>
    <row r="335" spans="1:3" ht="13.2" x14ac:dyDescent="0.2">
      <c r="A335" s="8"/>
      <c r="B335" s="9"/>
      <c r="C335" s="9"/>
    </row>
    <row r="336" spans="1:3" ht="13.2" x14ac:dyDescent="0.2">
      <c r="A336" s="8"/>
      <c r="B336" s="9"/>
      <c r="C336" s="9"/>
    </row>
    <row r="337" spans="1:3" ht="13.2" x14ac:dyDescent="0.2">
      <c r="A337" s="8"/>
      <c r="B337" s="9"/>
      <c r="C337" s="9"/>
    </row>
    <row r="338" spans="1:3" ht="13.2" x14ac:dyDescent="0.2">
      <c r="A338" s="8"/>
      <c r="B338" s="9"/>
      <c r="C338" s="9"/>
    </row>
    <row r="339" spans="1:3" ht="13.2" x14ac:dyDescent="0.2">
      <c r="A339" s="8"/>
      <c r="B339" s="9"/>
      <c r="C339" s="9"/>
    </row>
    <row r="340" spans="1:3" ht="13.2" x14ac:dyDescent="0.2">
      <c r="A340" s="8"/>
      <c r="B340" s="9"/>
      <c r="C340" s="9"/>
    </row>
    <row r="341" spans="1:3" ht="13.2" x14ac:dyDescent="0.2">
      <c r="A341" s="8"/>
      <c r="B341" s="9"/>
      <c r="C341" s="9"/>
    </row>
    <row r="342" spans="1:3" ht="13.2" x14ac:dyDescent="0.2">
      <c r="A342" s="8"/>
      <c r="B342" s="9"/>
      <c r="C342" s="9"/>
    </row>
    <row r="343" spans="1:3" ht="13.2" x14ac:dyDescent="0.2">
      <c r="A343" s="8"/>
      <c r="B343" s="9"/>
      <c r="C343" s="9"/>
    </row>
    <row r="344" spans="1:3" ht="13.2" x14ac:dyDescent="0.2">
      <c r="A344" s="8"/>
      <c r="B344" s="9"/>
      <c r="C344" s="9"/>
    </row>
    <row r="345" spans="1:3" ht="13.2" x14ac:dyDescent="0.2">
      <c r="A345" s="8"/>
      <c r="B345" s="9"/>
      <c r="C345" s="9"/>
    </row>
    <row r="346" spans="1:3" ht="13.2" x14ac:dyDescent="0.2">
      <c r="A346" s="8"/>
      <c r="B346" s="9"/>
      <c r="C346" s="9"/>
    </row>
    <row r="347" spans="1:3" ht="13.2" x14ac:dyDescent="0.2">
      <c r="A347" s="8"/>
      <c r="B347" s="9"/>
      <c r="C347" s="9"/>
    </row>
    <row r="348" spans="1:3" ht="13.2" x14ac:dyDescent="0.2">
      <c r="A348" s="8"/>
      <c r="B348" s="9"/>
      <c r="C348" s="9"/>
    </row>
    <row r="349" spans="1:3" ht="13.2" x14ac:dyDescent="0.2">
      <c r="A349" s="8"/>
      <c r="B349" s="9"/>
      <c r="C349" s="9"/>
    </row>
    <row r="350" spans="1:3" ht="13.2" x14ac:dyDescent="0.2">
      <c r="A350" s="8"/>
      <c r="B350" s="9"/>
      <c r="C350" s="9"/>
    </row>
    <row r="351" spans="1:3" ht="13.2" x14ac:dyDescent="0.2">
      <c r="A351" s="8"/>
      <c r="B351" s="9"/>
      <c r="C351" s="9"/>
    </row>
    <row r="352" spans="1:3" ht="13.2" x14ac:dyDescent="0.2">
      <c r="A352" s="8"/>
      <c r="B352" s="9"/>
      <c r="C352" s="9"/>
    </row>
    <row r="353" spans="1:3" ht="13.2" x14ac:dyDescent="0.2">
      <c r="A353" s="8"/>
      <c r="B353" s="9"/>
      <c r="C353" s="9"/>
    </row>
    <row r="354" spans="1:3" ht="13.2" x14ac:dyDescent="0.2">
      <c r="A354" s="8"/>
      <c r="B354" s="9"/>
      <c r="C354" s="9"/>
    </row>
    <row r="355" spans="1:3" ht="13.2" x14ac:dyDescent="0.2">
      <c r="A355" s="8"/>
      <c r="B355" s="9"/>
      <c r="C355" s="9"/>
    </row>
    <row r="356" spans="1:3" ht="13.2" x14ac:dyDescent="0.2">
      <c r="A356" s="8"/>
      <c r="B356" s="9"/>
      <c r="C356" s="9"/>
    </row>
    <row r="357" spans="1:3" ht="13.2" x14ac:dyDescent="0.2">
      <c r="A357" s="8"/>
      <c r="B357" s="9"/>
      <c r="C357" s="9"/>
    </row>
    <row r="358" spans="1:3" ht="13.2" x14ac:dyDescent="0.2">
      <c r="A358" s="8"/>
      <c r="B358" s="9"/>
      <c r="C358" s="9"/>
    </row>
    <row r="359" spans="1:3" ht="13.2" x14ac:dyDescent="0.2">
      <c r="A359" s="8"/>
      <c r="B359" s="9"/>
      <c r="C359" s="9"/>
    </row>
    <row r="360" spans="1:3" ht="13.2" x14ac:dyDescent="0.2">
      <c r="A360" s="8"/>
      <c r="B360" s="9"/>
      <c r="C360" s="9"/>
    </row>
    <row r="361" spans="1:3" ht="13.2" x14ac:dyDescent="0.2">
      <c r="A361" s="8"/>
      <c r="B361" s="9"/>
      <c r="C361" s="9"/>
    </row>
    <row r="362" spans="1:3" ht="13.2" x14ac:dyDescent="0.2">
      <c r="A362" s="8"/>
      <c r="B362" s="9"/>
      <c r="C362" s="9"/>
    </row>
  </sheetData>
  <mergeCells count="1">
    <mergeCell ref="A1:M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383B-58AA-4ED3-8850-5C8FF4E302FC}">
  <dimension ref="A1:D7"/>
  <sheetViews>
    <sheetView workbookViewId="0">
      <pane ySplit="1" topLeftCell="A2" activePane="bottomLeft" state="frozen"/>
      <selection pane="bottomLeft" activeCell="D7" sqref="D7"/>
    </sheetView>
  </sheetViews>
  <sheetFormatPr defaultColWidth="8.88671875" defaultRowHeight="11.4" x14ac:dyDescent="0.2"/>
  <cols>
    <col min="1" max="1" width="7.21875" style="1" bestFit="1" customWidth="1"/>
    <col min="2" max="4" width="37.21875" style="1" customWidth="1"/>
    <col min="5" max="16384" width="8.88671875" style="1"/>
  </cols>
  <sheetData>
    <row r="1" spans="1:4" ht="21" x14ac:dyDescent="0.5">
      <c r="A1" s="211" t="s">
        <v>69</v>
      </c>
      <c r="B1" s="211"/>
      <c r="C1" s="211"/>
      <c r="D1" s="211"/>
    </row>
    <row r="2" spans="1:4" s="10" customFormat="1" x14ac:dyDescent="0.2">
      <c r="A2" s="109"/>
      <c r="B2" s="109"/>
      <c r="C2" s="109"/>
      <c r="D2" s="109"/>
    </row>
    <row r="3" spans="1:4" s="184" customFormat="1" ht="15.6" x14ac:dyDescent="0.3">
      <c r="A3" s="210" t="s">
        <v>46</v>
      </c>
      <c r="B3" s="210"/>
      <c r="C3" s="210"/>
      <c r="D3" s="210"/>
    </row>
    <row r="4" spans="1:4" s="184" customFormat="1" ht="15.6" x14ac:dyDescent="0.3">
      <c r="A4" s="185" t="s">
        <v>52</v>
      </c>
      <c r="B4" s="186" t="s">
        <v>47</v>
      </c>
      <c r="C4" s="186" t="s">
        <v>48</v>
      </c>
      <c r="D4" s="186" t="s">
        <v>50</v>
      </c>
    </row>
    <row r="5" spans="1:4" s="184" customFormat="1" ht="15.6" x14ac:dyDescent="0.3">
      <c r="A5" s="185" t="s">
        <v>56</v>
      </c>
      <c r="B5" s="187" t="s">
        <v>323</v>
      </c>
      <c r="C5" s="187" t="s">
        <v>324</v>
      </c>
      <c r="D5" s="188" t="s">
        <v>321</v>
      </c>
    </row>
    <row r="6" spans="1:4" s="184" customFormat="1" ht="15.6" x14ac:dyDescent="0.3">
      <c r="A6" s="185" t="s">
        <v>57</v>
      </c>
      <c r="B6" s="187" t="s">
        <v>325</v>
      </c>
      <c r="C6" s="187" t="s">
        <v>326</v>
      </c>
      <c r="D6" s="188" t="s">
        <v>322</v>
      </c>
    </row>
    <row r="7" spans="1:4" s="184" customFormat="1" ht="15.6" x14ac:dyDescent="0.3">
      <c r="A7" s="185" t="s">
        <v>327</v>
      </c>
      <c r="B7" s="187" t="s">
        <v>328</v>
      </c>
      <c r="C7" s="187" t="s">
        <v>329</v>
      </c>
      <c r="D7" s="187" t="s">
        <v>333</v>
      </c>
    </row>
  </sheetData>
  <mergeCells count="2">
    <mergeCell ref="A3:D3"/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B6486-76CA-4D2C-AA43-B732A63B5E15}">
  <sheetPr>
    <pageSetUpPr fitToPage="1"/>
  </sheetPr>
  <dimension ref="A1:D9"/>
  <sheetViews>
    <sheetView workbookViewId="0">
      <selection sqref="A1:D1"/>
    </sheetView>
  </sheetViews>
  <sheetFormatPr defaultColWidth="8.88671875" defaultRowHeight="17.399999999999999" x14ac:dyDescent="0.3"/>
  <cols>
    <col min="1" max="1" width="40.5546875" style="86" bestFit="1" customWidth="1"/>
    <col min="2" max="2" width="19.5546875" style="86" bestFit="1" customWidth="1"/>
    <col min="3" max="3" width="14.44140625" style="86" bestFit="1" customWidth="1"/>
    <col min="4" max="4" width="43.5546875" style="86" bestFit="1" customWidth="1"/>
    <col min="5" max="16384" width="8.88671875" style="86"/>
  </cols>
  <sheetData>
    <row r="1" spans="1:4" ht="19.8" customHeight="1" x14ac:dyDescent="0.3">
      <c r="A1" s="215" t="s">
        <v>51</v>
      </c>
      <c r="B1" s="215"/>
      <c r="C1" s="215"/>
      <c r="D1" s="215"/>
    </row>
    <row r="2" spans="1:4" ht="14.4" customHeight="1" x14ac:dyDescent="0.3">
      <c r="A2" s="212" t="s">
        <v>54</v>
      </c>
      <c r="B2" s="213"/>
      <c r="C2" s="213"/>
      <c r="D2" s="214"/>
    </row>
    <row r="3" spans="1:4" x14ac:dyDescent="0.3">
      <c r="A3" s="87" t="s">
        <v>52</v>
      </c>
      <c r="B3" s="88" t="s">
        <v>47</v>
      </c>
      <c r="C3" s="88" t="s">
        <v>49</v>
      </c>
      <c r="D3" s="88" t="s">
        <v>50</v>
      </c>
    </row>
    <row r="4" spans="1:4" s="92" customFormat="1" x14ac:dyDescent="0.3">
      <c r="A4" s="89" t="s">
        <v>53</v>
      </c>
      <c r="B4" s="90" t="s">
        <v>292</v>
      </c>
      <c r="C4" s="90">
        <v>3356244077</v>
      </c>
      <c r="D4" s="91" t="s">
        <v>296</v>
      </c>
    </row>
    <row r="5" spans="1:4" s="92" customFormat="1" x14ac:dyDescent="0.3">
      <c r="A5" s="89" t="s">
        <v>55</v>
      </c>
      <c r="B5" s="90" t="s">
        <v>293</v>
      </c>
      <c r="C5" s="90">
        <v>3459712116</v>
      </c>
      <c r="D5" s="91" t="s">
        <v>297</v>
      </c>
    </row>
    <row r="6" spans="1:4" s="92" customFormat="1" x14ac:dyDescent="0.3">
      <c r="A6" s="89" t="s">
        <v>58</v>
      </c>
      <c r="B6" s="90" t="s">
        <v>294</v>
      </c>
      <c r="C6" s="90">
        <v>3346983272</v>
      </c>
      <c r="D6" s="91" t="s">
        <v>298</v>
      </c>
    </row>
    <row r="7" spans="1:4" s="92" customFormat="1" x14ac:dyDescent="0.3">
      <c r="A7" s="89" t="s">
        <v>59</v>
      </c>
      <c r="B7" s="89" t="s">
        <v>295</v>
      </c>
      <c r="C7" s="89" t="s">
        <v>295</v>
      </c>
      <c r="D7" s="93"/>
    </row>
    <row r="8" spans="1:4" s="92" customFormat="1" x14ac:dyDescent="0.3">
      <c r="A8" s="89" t="s">
        <v>60</v>
      </c>
      <c r="B8" s="89" t="s">
        <v>331</v>
      </c>
      <c r="C8" s="89">
        <v>3351521940</v>
      </c>
      <c r="D8" s="94" t="s">
        <v>332</v>
      </c>
    </row>
    <row r="9" spans="1:4" s="92" customFormat="1" x14ac:dyDescent="0.3">
      <c r="A9" s="89" t="s">
        <v>60</v>
      </c>
      <c r="B9" s="89"/>
      <c r="C9" s="89"/>
      <c r="D9" s="94"/>
    </row>
  </sheetData>
  <mergeCells count="2">
    <mergeCell ref="A2:D2"/>
    <mergeCell ref="A1:D1"/>
  </mergeCells>
  <hyperlinks>
    <hyperlink ref="D4" r:id="rId1" xr:uid="{0813BF41-CBD9-4F14-B3F0-61147D7F4893}"/>
    <hyperlink ref="D5" r:id="rId2" xr:uid="{53C65F57-D3EC-4686-AA57-FF8AE5EBE97A}"/>
    <hyperlink ref="D6" r:id="rId3" xr:uid="{1FF5BF51-4779-4B88-8FE8-BD87D447A237}"/>
  </hyperlinks>
  <pageMargins left="0.70866141732283472" right="0.70866141732283472" top="0.74803149606299213" bottom="0.74803149606299213" header="0.31496062992125984" footer="0.31496062992125984"/>
  <pageSetup paperSize="9" scale="6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3</vt:i4>
      </vt:variant>
    </vt:vector>
  </HeadingPairs>
  <TitlesOfParts>
    <vt:vector size="13" baseType="lpstr">
      <vt:lpstr>All. 1 Luoghi di fornitura</vt:lpstr>
      <vt:lpstr>All. 2 Tipologia servizi</vt:lpstr>
      <vt:lpstr>All. 3 Tipologia-quantità serv</vt:lpstr>
      <vt:lpstr>All. 3b orari di copertura</vt:lpstr>
      <vt:lpstr>All. 4_Sez. ECONOMICA</vt:lpstr>
      <vt:lpstr>All. 5 Elenco dei mezzi</vt:lpstr>
      <vt:lpstr>All. 6 Elenco del personale</vt:lpstr>
      <vt:lpstr>All. 7 Sedi e CO</vt:lpstr>
      <vt:lpstr>All. 8 El. pers. ente contraent</vt:lpstr>
      <vt:lpstr>All. 9 Personale dell'appalto</vt:lpstr>
      <vt:lpstr>'All. 2 Tipologia servizi'!Area_stampa</vt:lpstr>
      <vt:lpstr>'All. 3 Tipologia-quantità serv'!Area_stampa</vt:lpstr>
      <vt:lpstr>'All. 4_Sez. ECONOMICA'!Area_stampa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Pacitti Luca</dc:creator>
  <cp:lastModifiedBy>Pettinari Carlo</cp:lastModifiedBy>
  <cp:lastPrinted>2024-03-12T08:54:04Z</cp:lastPrinted>
  <dcterms:created xsi:type="dcterms:W3CDTF">2024-02-09T12:48:14Z</dcterms:created>
  <dcterms:modified xsi:type="dcterms:W3CDTF">2024-10-22T16:46:37Z</dcterms:modified>
</cp:coreProperties>
</file>